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mc:AlternateContent xmlns:mc="http://schemas.openxmlformats.org/markup-compatibility/2006">
    <mc:Choice Requires="x15">
      <x15ac:absPath xmlns:x15ac="http://schemas.microsoft.com/office/spreadsheetml/2010/11/ac" url="https://stabg.sharepoint.com/Shared Documents/Consultancy/2024 Fife Climate Forest scoping/Vulnerability assessment/"/>
    </mc:Choice>
  </mc:AlternateContent>
  <xr:revisionPtr revIDLastSave="1052" documentId="8_{4ACF228D-968D-47C4-ABBB-839152BAB9F1}" xr6:coauthVersionLast="47" xr6:coauthVersionMax="47" xr10:uidLastSave="{A21495FE-75A9-4097-AF61-ACCC01A8D539}"/>
  <bookViews>
    <workbookView xWindow="48" yWindow="60" windowWidth="23016" windowHeight="12216" tabRatio="771" firstSheet="6" activeTab="6" xr2:uid="{00000000-000D-0000-FFFF-FFFF00000000}"/>
  </bookViews>
  <sheets>
    <sheet name="Introduction" sheetId="1" r:id="rId1"/>
    <sheet name="Urban Dry" sheetId="2" r:id="rId2"/>
    <sheet name="Urban Wet" sheetId="3" r:id="rId3"/>
    <sheet name="Rural Dry" sheetId="4" r:id="rId4"/>
    <sheet name="Rural wet" sheetId="5" r:id="rId5"/>
    <sheet name="Hedge" sheetId="6" r:id="rId6"/>
    <sheet name="Full tree list" sheetId="11" r:id="rId7"/>
    <sheet name="Order sheet" sheetId="8" r:id="rId8"/>
    <sheet name="Maintenance" sheetId="9" r:id="rId9"/>
  </sheets>
  <definedNames>
    <definedName name="_xlnm._FilterDatabase" localSheetId="6">'Full tree list'!$A$1:$AA$164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3" roundtripDataSignature="AMtx7mjjzvq2nAgqEhX+aTDZyJ0+NOA+ow=="/>
    </ext>
  </extLst>
</workbook>
</file>

<file path=xl/calcChain.xml><?xml version="1.0" encoding="utf-8"?>
<calcChain xmlns="http://schemas.openxmlformats.org/spreadsheetml/2006/main">
  <c r="E52" i="6" l="1"/>
  <c r="E24" i="6"/>
  <c r="E25" i="6"/>
  <c r="E26" i="6"/>
  <c r="E27" i="6"/>
  <c r="E28" i="6"/>
  <c r="E29" i="6"/>
  <c r="E30" i="6"/>
  <c r="E31" i="6"/>
  <c r="E32" i="6"/>
  <c r="E33" i="6"/>
  <c r="E34" i="6"/>
  <c r="E35" i="6"/>
  <c r="E36" i="6"/>
  <c r="E37" i="6"/>
  <c r="E38" i="6"/>
  <c r="E39" i="6"/>
  <c r="E40" i="6"/>
  <c r="E41" i="6"/>
  <c r="E42" i="6"/>
  <c r="E43" i="6"/>
  <c r="E44" i="6"/>
  <c r="E45" i="6"/>
  <c r="E46" i="6"/>
  <c r="E47" i="6"/>
  <c r="E48" i="6"/>
  <c r="E49" i="6"/>
  <c r="E50" i="6"/>
  <c r="E23" i="6"/>
  <c r="E18" i="6"/>
  <c r="E17" i="6"/>
  <c r="E53" i="6"/>
  <c r="D42" i="5"/>
  <c r="E21" i="5"/>
  <c r="F21" i="5"/>
  <c r="G21" i="5"/>
  <c r="H21" i="5"/>
  <c r="E22" i="5"/>
  <c r="F22" i="5"/>
  <c r="G22" i="5"/>
  <c r="H22" i="5"/>
  <c r="E23" i="5"/>
  <c r="F23" i="5"/>
  <c r="G23" i="5"/>
  <c r="H23" i="5"/>
  <c r="E24" i="5"/>
  <c r="F24" i="5"/>
  <c r="G24" i="5"/>
  <c r="H24" i="5"/>
  <c r="E25" i="5"/>
  <c r="F25" i="5"/>
  <c r="G25" i="5"/>
  <c r="H25" i="5"/>
  <c r="E26" i="5"/>
  <c r="F26" i="5"/>
  <c r="G26" i="5"/>
  <c r="H26" i="5"/>
  <c r="E27" i="5"/>
  <c r="F27" i="5"/>
  <c r="G27" i="5"/>
  <c r="H27" i="5"/>
  <c r="E28" i="5"/>
  <c r="F28" i="5"/>
  <c r="G28" i="5"/>
  <c r="H28" i="5"/>
  <c r="E29" i="5"/>
  <c r="F29" i="5"/>
  <c r="G29" i="5"/>
  <c r="H29" i="5"/>
  <c r="E30" i="5"/>
  <c r="F30" i="5"/>
  <c r="G30" i="5"/>
  <c r="H30" i="5"/>
  <c r="E31" i="5"/>
  <c r="F31" i="5"/>
  <c r="G31" i="5"/>
  <c r="H31" i="5"/>
  <c r="E32" i="5"/>
  <c r="F32" i="5"/>
  <c r="G32" i="5"/>
  <c r="H32" i="5"/>
  <c r="E33" i="5"/>
  <c r="F33" i="5"/>
  <c r="G33" i="5"/>
  <c r="H33" i="5"/>
  <c r="E34" i="5"/>
  <c r="F34" i="5"/>
  <c r="G34" i="5"/>
  <c r="H34" i="5"/>
  <c r="E35" i="5"/>
  <c r="F35" i="5"/>
  <c r="G35" i="5"/>
  <c r="H35" i="5"/>
  <c r="E36" i="5"/>
  <c r="F36" i="5"/>
  <c r="G36" i="5"/>
  <c r="H36" i="5"/>
  <c r="E37" i="5"/>
  <c r="F37" i="5"/>
  <c r="G37" i="5"/>
  <c r="H37" i="5"/>
  <c r="E38" i="5"/>
  <c r="F38" i="5"/>
  <c r="G38" i="5"/>
  <c r="H38" i="5"/>
  <c r="E39" i="5"/>
  <c r="F39" i="5"/>
  <c r="G39" i="5"/>
  <c r="H39" i="5"/>
  <c r="E40" i="5"/>
  <c r="F40" i="5"/>
  <c r="G40" i="5"/>
  <c r="H40" i="5"/>
  <c r="E41" i="5"/>
  <c r="F41" i="5"/>
  <c r="G41" i="5"/>
  <c r="H41" i="5"/>
  <c r="H20" i="5"/>
  <c r="G20" i="5"/>
  <c r="F20" i="5"/>
  <c r="E20" i="5"/>
  <c r="E20" i="4"/>
  <c r="F20" i="4"/>
  <c r="G20" i="4"/>
  <c r="H20" i="4"/>
  <c r="E21" i="4"/>
  <c r="F21" i="4"/>
  <c r="G21" i="4"/>
  <c r="H21" i="4"/>
  <c r="E22" i="4"/>
  <c r="F22" i="4"/>
  <c r="G22" i="4"/>
  <c r="H22" i="4"/>
  <c r="E23" i="4"/>
  <c r="F23" i="4"/>
  <c r="G23" i="4"/>
  <c r="H23" i="4"/>
  <c r="E24" i="4"/>
  <c r="F24" i="4"/>
  <c r="G24" i="4"/>
  <c r="H24" i="4"/>
  <c r="E25" i="4"/>
  <c r="F25" i="4"/>
  <c r="G25" i="4"/>
  <c r="H25" i="4"/>
  <c r="E26" i="4"/>
  <c r="F26" i="4"/>
  <c r="G26" i="4"/>
  <c r="H26" i="4"/>
  <c r="E27" i="4"/>
  <c r="F27" i="4"/>
  <c r="G27" i="4"/>
  <c r="H27" i="4"/>
  <c r="E28" i="4"/>
  <c r="F28" i="4"/>
  <c r="G28" i="4"/>
  <c r="H28" i="4"/>
  <c r="E29" i="4"/>
  <c r="F29" i="4"/>
  <c r="G29" i="4"/>
  <c r="H29" i="4"/>
  <c r="E30" i="4"/>
  <c r="F30" i="4"/>
  <c r="G30" i="4"/>
  <c r="H30" i="4"/>
  <c r="E31" i="4"/>
  <c r="F31" i="4"/>
  <c r="G31" i="4"/>
  <c r="H31" i="4"/>
  <c r="E32" i="4"/>
  <c r="F32" i="4"/>
  <c r="F37" i="4" s="1"/>
  <c r="G32" i="4"/>
  <c r="H32" i="4"/>
  <c r="E33" i="4"/>
  <c r="F33" i="4"/>
  <c r="G33" i="4"/>
  <c r="H33" i="4"/>
  <c r="E34" i="4"/>
  <c r="F34" i="4"/>
  <c r="G34" i="4"/>
  <c r="H34" i="4"/>
  <c r="E35" i="4"/>
  <c r="F35" i="4"/>
  <c r="G35" i="4"/>
  <c r="H35" i="4"/>
  <c r="E36" i="4"/>
  <c r="F36" i="4"/>
  <c r="G36" i="4"/>
  <c r="H36" i="4"/>
  <c r="H19" i="4"/>
  <c r="G19" i="4"/>
  <c r="G37" i="4" s="1"/>
  <c r="F19" i="4"/>
  <c r="E19" i="4"/>
  <c r="E37" i="4"/>
  <c r="D37" i="4"/>
  <c r="H88" i="3"/>
  <c r="G88" i="3"/>
  <c r="F88" i="3"/>
  <c r="E88" i="3"/>
  <c r="D88" i="3"/>
  <c r="E18" i="3"/>
  <c r="F18" i="3"/>
  <c r="G18" i="3"/>
  <c r="H18" i="3"/>
  <c r="E19" i="3"/>
  <c r="F19" i="3"/>
  <c r="G19" i="3"/>
  <c r="H19" i="3"/>
  <c r="E20" i="3"/>
  <c r="F20" i="3"/>
  <c r="G20" i="3"/>
  <c r="H20" i="3"/>
  <c r="E21" i="3"/>
  <c r="F21" i="3"/>
  <c r="G21" i="3"/>
  <c r="H21" i="3"/>
  <c r="E22" i="3"/>
  <c r="F22" i="3"/>
  <c r="G22" i="3"/>
  <c r="H22" i="3"/>
  <c r="E23" i="3"/>
  <c r="F23" i="3"/>
  <c r="G23" i="3"/>
  <c r="H23" i="3"/>
  <c r="E24" i="3"/>
  <c r="F24" i="3"/>
  <c r="G24" i="3"/>
  <c r="H24" i="3"/>
  <c r="E25" i="3"/>
  <c r="F25" i="3"/>
  <c r="G25" i="3"/>
  <c r="H25" i="3"/>
  <c r="E26" i="3"/>
  <c r="F26" i="3"/>
  <c r="G26" i="3"/>
  <c r="H26" i="3"/>
  <c r="E27" i="3"/>
  <c r="F27" i="3"/>
  <c r="G27" i="3"/>
  <c r="H27" i="3"/>
  <c r="E28" i="3"/>
  <c r="F28" i="3"/>
  <c r="G28" i="3"/>
  <c r="H28" i="3"/>
  <c r="E29" i="3"/>
  <c r="F29" i="3"/>
  <c r="G29" i="3"/>
  <c r="H29" i="3"/>
  <c r="E30" i="3"/>
  <c r="F30" i="3"/>
  <c r="G30" i="3"/>
  <c r="H30" i="3"/>
  <c r="E31" i="3"/>
  <c r="F31" i="3"/>
  <c r="G31" i="3"/>
  <c r="H31" i="3"/>
  <c r="E32" i="3"/>
  <c r="F32" i="3"/>
  <c r="G32" i="3"/>
  <c r="H32" i="3"/>
  <c r="E33" i="3"/>
  <c r="F33" i="3"/>
  <c r="G33" i="3"/>
  <c r="H33" i="3"/>
  <c r="E34" i="3"/>
  <c r="F34" i="3"/>
  <c r="G34" i="3"/>
  <c r="H34" i="3"/>
  <c r="E35" i="3"/>
  <c r="F35" i="3"/>
  <c r="G35" i="3"/>
  <c r="H35" i="3"/>
  <c r="E36" i="3"/>
  <c r="F36" i="3"/>
  <c r="G36" i="3"/>
  <c r="H36" i="3"/>
  <c r="E37" i="3"/>
  <c r="F37" i="3"/>
  <c r="G37" i="3"/>
  <c r="H37" i="3"/>
  <c r="E38" i="3"/>
  <c r="F38" i="3"/>
  <c r="G38" i="3"/>
  <c r="H38" i="3"/>
  <c r="E39" i="3"/>
  <c r="F39" i="3"/>
  <c r="G39" i="3"/>
  <c r="H39" i="3"/>
  <c r="E40" i="3"/>
  <c r="F40" i="3"/>
  <c r="G40" i="3"/>
  <c r="H40" i="3"/>
  <c r="E41" i="3"/>
  <c r="F41" i="3"/>
  <c r="G41" i="3"/>
  <c r="H41" i="3"/>
  <c r="E42" i="3"/>
  <c r="F42" i="3"/>
  <c r="G42" i="3"/>
  <c r="H42" i="3"/>
  <c r="E43" i="3"/>
  <c r="F43" i="3"/>
  <c r="G43" i="3"/>
  <c r="H43" i="3"/>
  <c r="E44" i="3"/>
  <c r="F44" i="3"/>
  <c r="G44" i="3"/>
  <c r="H44" i="3"/>
  <c r="E45" i="3"/>
  <c r="F45" i="3"/>
  <c r="G45" i="3"/>
  <c r="H45" i="3"/>
  <c r="E46" i="3"/>
  <c r="F46" i="3"/>
  <c r="G46" i="3"/>
  <c r="H46" i="3"/>
  <c r="E47" i="3"/>
  <c r="F47" i="3"/>
  <c r="G47" i="3"/>
  <c r="H47" i="3"/>
  <c r="E48" i="3"/>
  <c r="F48" i="3"/>
  <c r="G48" i="3"/>
  <c r="H48" i="3"/>
  <c r="E49" i="3"/>
  <c r="F49" i="3"/>
  <c r="G49" i="3"/>
  <c r="H49" i="3"/>
  <c r="E50" i="3"/>
  <c r="F50" i="3"/>
  <c r="G50" i="3"/>
  <c r="H50" i="3"/>
  <c r="E51" i="3"/>
  <c r="F51" i="3"/>
  <c r="G51" i="3"/>
  <c r="H51" i="3"/>
  <c r="E52" i="3"/>
  <c r="F52" i="3"/>
  <c r="G52" i="3"/>
  <c r="H52" i="3"/>
  <c r="E53" i="3"/>
  <c r="F53" i="3"/>
  <c r="G53" i="3"/>
  <c r="H53" i="3"/>
  <c r="E54" i="3"/>
  <c r="F54" i="3"/>
  <c r="G54" i="3"/>
  <c r="H54" i="3"/>
  <c r="E55" i="3"/>
  <c r="F55" i="3"/>
  <c r="G55" i="3"/>
  <c r="H55" i="3"/>
  <c r="E56" i="3"/>
  <c r="F56" i="3"/>
  <c r="G56" i="3"/>
  <c r="H56" i="3"/>
  <c r="E57" i="3"/>
  <c r="F57" i="3"/>
  <c r="G57" i="3"/>
  <c r="H57" i="3"/>
  <c r="E58" i="3"/>
  <c r="F58" i="3"/>
  <c r="G58" i="3"/>
  <c r="H58" i="3"/>
  <c r="E59" i="3"/>
  <c r="F59" i="3"/>
  <c r="G59" i="3"/>
  <c r="H59" i="3"/>
  <c r="E60" i="3"/>
  <c r="F60" i="3"/>
  <c r="G60" i="3"/>
  <c r="H60" i="3"/>
  <c r="E61" i="3"/>
  <c r="F61" i="3"/>
  <c r="G61" i="3"/>
  <c r="H61" i="3"/>
  <c r="E62" i="3"/>
  <c r="F62" i="3"/>
  <c r="G62" i="3"/>
  <c r="H62" i="3"/>
  <c r="E63" i="3"/>
  <c r="F63" i="3"/>
  <c r="G63" i="3"/>
  <c r="H63" i="3"/>
  <c r="E64" i="3"/>
  <c r="F64" i="3"/>
  <c r="G64" i="3"/>
  <c r="H64" i="3"/>
  <c r="E65" i="3"/>
  <c r="F65" i="3"/>
  <c r="G65" i="3"/>
  <c r="H65" i="3"/>
  <c r="E66" i="3"/>
  <c r="F66" i="3"/>
  <c r="G66" i="3"/>
  <c r="H66" i="3"/>
  <c r="E67" i="3"/>
  <c r="F67" i="3"/>
  <c r="G67" i="3"/>
  <c r="H67" i="3"/>
  <c r="E68" i="3"/>
  <c r="F68" i="3"/>
  <c r="G68" i="3"/>
  <c r="H68" i="3"/>
  <c r="E69" i="3"/>
  <c r="F69" i="3"/>
  <c r="G69" i="3"/>
  <c r="H69" i="3"/>
  <c r="E70" i="3"/>
  <c r="F70" i="3"/>
  <c r="G70" i="3"/>
  <c r="H70" i="3"/>
  <c r="E71" i="3"/>
  <c r="F71" i="3"/>
  <c r="G71" i="3"/>
  <c r="H71" i="3"/>
  <c r="E72" i="3"/>
  <c r="F72" i="3"/>
  <c r="G72" i="3"/>
  <c r="H72" i="3"/>
  <c r="E73" i="3"/>
  <c r="F73" i="3"/>
  <c r="G73" i="3"/>
  <c r="H73" i="3"/>
  <c r="E74" i="3"/>
  <c r="F74" i="3"/>
  <c r="G74" i="3"/>
  <c r="H74" i="3"/>
  <c r="E75" i="3"/>
  <c r="F75" i="3"/>
  <c r="G75" i="3"/>
  <c r="H75" i="3"/>
  <c r="E76" i="3"/>
  <c r="F76" i="3"/>
  <c r="G76" i="3"/>
  <c r="H76" i="3"/>
  <c r="E77" i="3"/>
  <c r="F77" i="3"/>
  <c r="G77" i="3"/>
  <c r="H77" i="3"/>
  <c r="E78" i="3"/>
  <c r="F78" i="3"/>
  <c r="G78" i="3"/>
  <c r="H78" i="3"/>
  <c r="E79" i="3"/>
  <c r="F79" i="3"/>
  <c r="G79" i="3"/>
  <c r="H79" i="3"/>
  <c r="E80" i="3"/>
  <c r="F80" i="3"/>
  <c r="G80" i="3"/>
  <c r="H80" i="3"/>
  <c r="E81" i="3"/>
  <c r="F81" i="3"/>
  <c r="G81" i="3"/>
  <c r="H81" i="3"/>
  <c r="E82" i="3"/>
  <c r="F82" i="3"/>
  <c r="G82" i="3"/>
  <c r="H82" i="3"/>
  <c r="E83" i="3"/>
  <c r="F83" i="3"/>
  <c r="G83" i="3"/>
  <c r="H83" i="3"/>
  <c r="E84" i="3"/>
  <c r="F84" i="3"/>
  <c r="G84" i="3"/>
  <c r="H84" i="3"/>
  <c r="E85" i="3"/>
  <c r="F85" i="3"/>
  <c r="G85" i="3"/>
  <c r="H85" i="3"/>
  <c r="E86" i="3"/>
  <c r="F86" i="3"/>
  <c r="G86" i="3"/>
  <c r="H86" i="3"/>
  <c r="E87" i="3"/>
  <c r="F87" i="3"/>
  <c r="G87" i="3"/>
  <c r="H87" i="3"/>
  <c r="H126" i="2"/>
  <c r="G126" i="2"/>
  <c r="F126" i="2"/>
  <c r="E126" i="2"/>
  <c r="E19" i="2"/>
  <c r="F19" i="2"/>
  <c r="G19" i="2"/>
  <c r="H19" i="2"/>
  <c r="E20" i="2"/>
  <c r="F20" i="2"/>
  <c r="G20" i="2"/>
  <c r="H20" i="2"/>
  <c r="E21" i="2"/>
  <c r="F21" i="2"/>
  <c r="G21" i="2"/>
  <c r="H21" i="2"/>
  <c r="E22" i="2"/>
  <c r="F22" i="2"/>
  <c r="G22" i="2"/>
  <c r="H22" i="2"/>
  <c r="E23" i="2"/>
  <c r="F23" i="2"/>
  <c r="G23" i="2"/>
  <c r="H23" i="2"/>
  <c r="E24" i="2"/>
  <c r="F24" i="2"/>
  <c r="G24" i="2"/>
  <c r="H24" i="2"/>
  <c r="E25" i="2"/>
  <c r="F25" i="2"/>
  <c r="G25" i="2"/>
  <c r="H25" i="2"/>
  <c r="E26" i="2"/>
  <c r="F26" i="2"/>
  <c r="G26" i="2"/>
  <c r="H26" i="2"/>
  <c r="E27" i="2"/>
  <c r="F27" i="2"/>
  <c r="G27" i="2"/>
  <c r="H27" i="2"/>
  <c r="E28" i="2"/>
  <c r="F28" i="2"/>
  <c r="G28" i="2"/>
  <c r="H28" i="2"/>
  <c r="E29" i="2"/>
  <c r="F29" i="2"/>
  <c r="G29" i="2"/>
  <c r="H29" i="2"/>
  <c r="E30" i="2"/>
  <c r="F30" i="2"/>
  <c r="G30" i="2"/>
  <c r="H30" i="2"/>
  <c r="E31" i="2"/>
  <c r="F31" i="2"/>
  <c r="G31" i="2"/>
  <c r="H31" i="2"/>
  <c r="E32" i="2"/>
  <c r="F32" i="2"/>
  <c r="G32" i="2"/>
  <c r="H32" i="2"/>
  <c r="E33" i="2"/>
  <c r="F33" i="2"/>
  <c r="G33" i="2"/>
  <c r="H33" i="2"/>
  <c r="E34" i="2"/>
  <c r="F34" i="2"/>
  <c r="G34" i="2"/>
  <c r="H34" i="2"/>
  <c r="E35" i="2"/>
  <c r="F35" i="2"/>
  <c r="G35" i="2"/>
  <c r="H35" i="2"/>
  <c r="E36" i="2"/>
  <c r="F36" i="2"/>
  <c r="G36" i="2"/>
  <c r="H36" i="2"/>
  <c r="E37" i="2"/>
  <c r="F37" i="2"/>
  <c r="G37" i="2"/>
  <c r="H37" i="2"/>
  <c r="E38" i="2"/>
  <c r="F38" i="2"/>
  <c r="G38" i="2"/>
  <c r="H38" i="2"/>
  <c r="E39" i="2"/>
  <c r="F39" i="2"/>
  <c r="G39" i="2"/>
  <c r="H39" i="2"/>
  <c r="E40" i="2"/>
  <c r="F40" i="2"/>
  <c r="G40" i="2"/>
  <c r="H40" i="2"/>
  <c r="E41" i="2"/>
  <c r="F41" i="2"/>
  <c r="G41" i="2"/>
  <c r="H41" i="2"/>
  <c r="E42" i="2"/>
  <c r="F42" i="2"/>
  <c r="G42" i="2"/>
  <c r="H42" i="2"/>
  <c r="E43" i="2"/>
  <c r="F43" i="2"/>
  <c r="G43" i="2"/>
  <c r="H43" i="2"/>
  <c r="E44" i="2"/>
  <c r="F44" i="2"/>
  <c r="G44" i="2"/>
  <c r="H44" i="2"/>
  <c r="E45" i="2"/>
  <c r="F45" i="2"/>
  <c r="G45" i="2"/>
  <c r="H45" i="2"/>
  <c r="E46" i="2"/>
  <c r="F46" i="2"/>
  <c r="G46" i="2"/>
  <c r="H46" i="2"/>
  <c r="E47" i="2"/>
  <c r="F47" i="2"/>
  <c r="G47" i="2"/>
  <c r="H47" i="2"/>
  <c r="E48" i="2"/>
  <c r="F48" i="2"/>
  <c r="G48" i="2"/>
  <c r="H48" i="2"/>
  <c r="E49" i="2"/>
  <c r="F49" i="2"/>
  <c r="G49" i="2"/>
  <c r="H49" i="2"/>
  <c r="E50" i="2"/>
  <c r="F50" i="2"/>
  <c r="G50" i="2"/>
  <c r="H50" i="2"/>
  <c r="E51" i="2"/>
  <c r="F51" i="2"/>
  <c r="G51" i="2"/>
  <c r="H51" i="2"/>
  <c r="E52" i="2"/>
  <c r="F52" i="2"/>
  <c r="G52" i="2"/>
  <c r="H52" i="2"/>
  <c r="E53" i="2"/>
  <c r="F53" i="2"/>
  <c r="G53" i="2"/>
  <c r="H53" i="2"/>
  <c r="E54" i="2"/>
  <c r="F54" i="2"/>
  <c r="G54" i="2"/>
  <c r="H54" i="2"/>
  <c r="E55" i="2"/>
  <c r="F55" i="2"/>
  <c r="G55" i="2"/>
  <c r="H55" i="2"/>
  <c r="E56" i="2"/>
  <c r="F56" i="2"/>
  <c r="G56" i="2"/>
  <c r="H56" i="2"/>
  <c r="E57" i="2"/>
  <c r="F57" i="2"/>
  <c r="G57" i="2"/>
  <c r="H57" i="2"/>
  <c r="E58" i="2"/>
  <c r="F58" i="2"/>
  <c r="G58" i="2"/>
  <c r="H58" i="2"/>
  <c r="E59" i="2"/>
  <c r="F59" i="2"/>
  <c r="G59" i="2"/>
  <c r="H59" i="2"/>
  <c r="E60" i="2"/>
  <c r="F60" i="2"/>
  <c r="G60" i="2"/>
  <c r="H60" i="2"/>
  <c r="E61" i="2"/>
  <c r="F61" i="2"/>
  <c r="G61" i="2"/>
  <c r="H61" i="2"/>
  <c r="E62" i="2"/>
  <c r="F62" i="2"/>
  <c r="G62" i="2"/>
  <c r="H62" i="2"/>
  <c r="E63" i="2"/>
  <c r="F63" i="2"/>
  <c r="G63" i="2"/>
  <c r="H63" i="2"/>
  <c r="E64" i="2"/>
  <c r="F64" i="2"/>
  <c r="G64" i="2"/>
  <c r="H64" i="2"/>
  <c r="E65" i="2"/>
  <c r="F65" i="2"/>
  <c r="G65" i="2"/>
  <c r="H65" i="2"/>
  <c r="E66" i="2"/>
  <c r="F66" i="2"/>
  <c r="G66" i="2"/>
  <c r="H66" i="2"/>
  <c r="E67" i="2"/>
  <c r="F67" i="2"/>
  <c r="G67" i="2"/>
  <c r="H67" i="2"/>
  <c r="E68" i="2"/>
  <c r="F68" i="2"/>
  <c r="G68" i="2"/>
  <c r="H68" i="2"/>
  <c r="E69" i="2"/>
  <c r="F69" i="2"/>
  <c r="G69" i="2"/>
  <c r="H69" i="2"/>
  <c r="E70" i="2"/>
  <c r="F70" i="2"/>
  <c r="G70" i="2"/>
  <c r="H70" i="2"/>
  <c r="E71" i="2"/>
  <c r="F71" i="2"/>
  <c r="G71" i="2"/>
  <c r="H71" i="2"/>
  <c r="E72" i="2"/>
  <c r="F72" i="2"/>
  <c r="G72" i="2"/>
  <c r="H72" i="2"/>
  <c r="E73" i="2"/>
  <c r="F73" i="2"/>
  <c r="G73" i="2"/>
  <c r="H73" i="2"/>
  <c r="E74" i="2"/>
  <c r="F74" i="2"/>
  <c r="G74" i="2"/>
  <c r="H74" i="2"/>
  <c r="E75" i="2"/>
  <c r="F75" i="2"/>
  <c r="G75" i="2"/>
  <c r="H75" i="2"/>
  <c r="E76" i="2"/>
  <c r="F76" i="2"/>
  <c r="G76" i="2"/>
  <c r="H76" i="2"/>
  <c r="E77" i="2"/>
  <c r="F77" i="2"/>
  <c r="G77" i="2"/>
  <c r="H77" i="2"/>
  <c r="E78" i="2"/>
  <c r="F78" i="2"/>
  <c r="G78" i="2"/>
  <c r="H78" i="2"/>
  <c r="E79" i="2"/>
  <c r="F79" i="2"/>
  <c r="G79" i="2"/>
  <c r="H79" i="2"/>
  <c r="E80" i="2"/>
  <c r="F80" i="2"/>
  <c r="G80" i="2"/>
  <c r="H80" i="2"/>
  <c r="E81" i="2"/>
  <c r="F81" i="2"/>
  <c r="G81" i="2"/>
  <c r="H81" i="2"/>
  <c r="E82" i="2"/>
  <c r="F82" i="2"/>
  <c r="G82" i="2"/>
  <c r="H82" i="2"/>
  <c r="E83" i="2"/>
  <c r="F83" i="2"/>
  <c r="G83" i="2"/>
  <c r="H83" i="2"/>
  <c r="E84" i="2"/>
  <c r="F84" i="2"/>
  <c r="G84" i="2"/>
  <c r="H84" i="2"/>
  <c r="E85" i="2"/>
  <c r="F85" i="2"/>
  <c r="G85" i="2"/>
  <c r="H85" i="2"/>
  <c r="E86" i="2"/>
  <c r="F86" i="2"/>
  <c r="G86" i="2"/>
  <c r="H86" i="2"/>
  <c r="E87" i="2"/>
  <c r="F87" i="2"/>
  <c r="G87" i="2"/>
  <c r="H87" i="2"/>
  <c r="E88" i="2"/>
  <c r="F88" i="2"/>
  <c r="G88" i="2"/>
  <c r="H88" i="2"/>
  <c r="E89" i="2"/>
  <c r="F89" i="2"/>
  <c r="G89" i="2"/>
  <c r="H89" i="2"/>
  <c r="E90" i="2"/>
  <c r="F90" i="2"/>
  <c r="G90" i="2"/>
  <c r="H90" i="2"/>
  <c r="E91" i="2"/>
  <c r="F91" i="2"/>
  <c r="G91" i="2"/>
  <c r="H91" i="2"/>
  <c r="E92" i="2"/>
  <c r="F92" i="2"/>
  <c r="G92" i="2"/>
  <c r="H92" i="2"/>
  <c r="E93" i="2"/>
  <c r="F93" i="2"/>
  <c r="G93" i="2"/>
  <c r="H93" i="2"/>
  <c r="E94" i="2"/>
  <c r="F94" i="2"/>
  <c r="G94" i="2"/>
  <c r="H94" i="2"/>
  <c r="E95" i="2"/>
  <c r="F95" i="2"/>
  <c r="G95" i="2"/>
  <c r="H95" i="2"/>
  <c r="E96" i="2"/>
  <c r="F96" i="2"/>
  <c r="G96" i="2"/>
  <c r="H96" i="2"/>
  <c r="E97" i="2"/>
  <c r="F97" i="2"/>
  <c r="G97" i="2"/>
  <c r="H97" i="2"/>
  <c r="E98" i="2"/>
  <c r="F98" i="2"/>
  <c r="G98" i="2"/>
  <c r="H98" i="2"/>
  <c r="E99" i="2"/>
  <c r="F99" i="2"/>
  <c r="G99" i="2"/>
  <c r="H99" i="2"/>
  <c r="E100" i="2"/>
  <c r="F100" i="2"/>
  <c r="G100" i="2"/>
  <c r="H100" i="2"/>
  <c r="E101" i="2"/>
  <c r="F101" i="2"/>
  <c r="G101" i="2"/>
  <c r="H101" i="2"/>
  <c r="E102" i="2"/>
  <c r="F102" i="2"/>
  <c r="G102" i="2"/>
  <c r="H102" i="2"/>
  <c r="E103" i="2"/>
  <c r="F103" i="2"/>
  <c r="G103" i="2"/>
  <c r="H103" i="2"/>
  <c r="E104" i="2"/>
  <c r="F104" i="2"/>
  <c r="G104" i="2"/>
  <c r="H104" i="2"/>
  <c r="E105" i="2"/>
  <c r="F105" i="2"/>
  <c r="G105" i="2"/>
  <c r="H105" i="2"/>
  <c r="E106" i="2"/>
  <c r="F106" i="2"/>
  <c r="G106" i="2"/>
  <c r="H106" i="2"/>
  <c r="E107" i="2"/>
  <c r="F107" i="2"/>
  <c r="G107" i="2"/>
  <c r="H107" i="2"/>
  <c r="E108" i="2"/>
  <c r="F108" i="2"/>
  <c r="G108" i="2"/>
  <c r="H108" i="2"/>
  <c r="E109" i="2"/>
  <c r="F109" i="2"/>
  <c r="G109" i="2"/>
  <c r="H109" i="2"/>
  <c r="E110" i="2"/>
  <c r="F110" i="2"/>
  <c r="G110" i="2"/>
  <c r="H110" i="2"/>
  <c r="E111" i="2"/>
  <c r="F111" i="2"/>
  <c r="G111" i="2"/>
  <c r="H111" i="2"/>
  <c r="E112" i="2"/>
  <c r="F112" i="2"/>
  <c r="G112" i="2"/>
  <c r="H112" i="2"/>
  <c r="E113" i="2"/>
  <c r="F113" i="2"/>
  <c r="G113" i="2"/>
  <c r="H113" i="2"/>
  <c r="E114" i="2"/>
  <c r="F114" i="2"/>
  <c r="G114" i="2"/>
  <c r="H114" i="2"/>
  <c r="E115" i="2"/>
  <c r="F115" i="2"/>
  <c r="G115" i="2"/>
  <c r="H115" i="2"/>
  <c r="E116" i="2"/>
  <c r="F116" i="2"/>
  <c r="G116" i="2"/>
  <c r="H116" i="2"/>
  <c r="E117" i="2"/>
  <c r="F117" i="2"/>
  <c r="G117" i="2"/>
  <c r="H117" i="2"/>
  <c r="E118" i="2"/>
  <c r="F118" i="2"/>
  <c r="G118" i="2"/>
  <c r="H118" i="2"/>
  <c r="E119" i="2"/>
  <c r="F119" i="2"/>
  <c r="G119" i="2"/>
  <c r="H119" i="2"/>
  <c r="E120" i="2"/>
  <c r="F120" i="2"/>
  <c r="G120" i="2"/>
  <c r="H120" i="2"/>
  <c r="E121" i="2"/>
  <c r="F121" i="2"/>
  <c r="G121" i="2"/>
  <c r="H121" i="2"/>
  <c r="E122" i="2"/>
  <c r="F122" i="2"/>
  <c r="G122" i="2"/>
  <c r="H122" i="2"/>
  <c r="E123" i="2"/>
  <c r="F123" i="2"/>
  <c r="G123" i="2"/>
  <c r="H123" i="2"/>
  <c r="E124" i="2"/>
  <c r="F124" i="2"/>
  <c r="G124" i="2"/>
  <c r="H124" i="2"/>
  <c r="E125" i="2"/>
  <c r="F125" i="2"/>
  <c r="G125" i="2"/>
  <c r="H125" i="2"/>
  <c r="H37" i="4" l="1"/>
  <c r="H127" i="2"/>
  <c r="G127" i="2"/>
  <c r="F127" i="2"/>
  <c r="E127" i="2"/>
  <c r="D127" i="2"/>
  <c r="E12" i="6"/>
  <c r="I5" i="6"/>
  <c r="H5" i="6"/>
  <c r="G5" i="6"/>
  <c r="F5" i="6"/>
  <c r="B4" i="6"/>
  <c r="K9" i="5"/>
  <c r="Q9" i="5" s="1"/>
  <c r="K8" i="5"/>
  <c r="Q8" i="5" s="1"/>
  <c r="K7" i="5"/>
  <c r="K6" i="5"/>
  <c r="O6" i="5" s="1"/>
  <c r="L4" i="5"/>
  <c r="H19" i="5" s="1"/>
  <c r="G16" i="4"/>
  <c r="G15" i="4"/>
  <c r="E13" i="4"/>
  <c r="H12" i="4"/>
  <c r="L9" i="4"/>
  <c r="H9" i="4"/>
  <c r="L8" i="4"/>
  <c r="P8" i="4" s="1"/>
  <c r="L7" i="4"/>
  <c r="R7" i="4" s="1"/>
  <c r="L6" i="4"/>
  <c r="R6" i="4" s="1"/>
  <c r="G6" i="4"/>
  <c r="M4" i="4"/>
  <c r="F18" i="4" s="1"/>
  <c r="G4" i="4"/>
  <c r="F4" i="4"/>
  <c r="H3" i="4"/>
  <c r="F17" i="3"/>
  <c r="E15" i="3"/>
  <c r="H14" i="3"/>
  <c r="F14" i="3"/>
  <c r="E14" i="3"/>
  <c r="E13" i="3"/>
  <c r="G12" i="3"/>
  <c r="F12" i="3"/>
  <c r="F11" i="3"/>
  <c r="E11" i="3"/>
  <c r="G10" i="3"/>
  <c r="E10" i="3"/>
  <c r="L9" i="3"/>
  <c r="R9" i="3" s="1"/>
  <c r="G9" i="3"/>
  <c r="F9" i="3"/>
  <c r="L8" i="3"/>
  <c r="H8" i="3"/>
  <c r="L7" i="3"/>
  <c r="H7" i="3"/>
  <c r="L6" i="3"/>
  <c r="F6" i="3"/>
  <c r="E6" i="3"/>
  <c r="H5" i="3"/>
  <c r="F5" i="3"/>
  <c r="E5" i="3"/>
  <c r="M4" i="3"/>
  <c r="H17" i="3" s="1"/>
  <c r="G4" i="3"/>
  <c r="F4" i="3"/>
  <c r="E4" i="3"/>
  <c r="H3" i="3"/>
  <c r="F3" i="3"/>
  <c r="E3" i="3"/>
  <c r="E13" i="2"/>
  <c r="N10" i="2"/>
  <c r="R10" i="2" s="1"/>
  <c r="N9" i="2"/>
  <c r="S9" i="2" s="1"/>
  <c r="N8" i="2"/>
  <c r="T8" i="2" s="1"/>
  <c r="N7" i="2"/>
  <c r="O5" i="2"/>
  <c r="G18" i="2" s="1"/>
  <c r="E4" i="2"/>
  <c r="H3" i="2"/>
  <c r="E13" i="6" l="1"/>
  <c r="E14" i="6"/>
  <c r="E15" i="6"/>
  <c r="E16" i="6"/>
  <c r="E8" i="6"/>
  <c r="E9" i="6"/>
  <c r="E11" i="6"/>
  <c r="E10" i="6"/>
  <c r="E17" i="5"/>
  <c r="E3" i="5"/>
  <c r="F17" i="5"/>
  <c r="E10" i="5"/>
  <c r="G12" i="5"/>
  <c r="E15" i="5"/>
  <c r="E18" i="5"/>
  <c r="H9" i="5"/>
  <c r="F10" i="5"/>
  <c r="F18" i="5"/>
  <c r="F12" i="5"/>
  <c r="F5" i="5"/>
  <c r="G5" i="5"/>
  <c r="H12" i="5"/>
  <c r="H3" i="5"/>
  <c r="H5" i="5"/>
  <c r="H8" i="5"/>
  <c r="G10" i="5"/>
  <c r="E13" i="5"/>
  <c r="E16" i="5"/>
  <c r="G18" i="5"/>
  <c r="E12" i="5"/>
  <c r="H7" i="5"/>
  <c r="H14" i="5"/>
  <c r="F3" i="5"/>
  <c r="G3" i="5"/>
  <c r="G8" i="5"/>
  <c r="F15" i="5"/>
  <c r="E4" i="5"/>
  <c r="E6" i="5"/>
  <c r="H10" i="5"/>
  <c r="F13" i="5"/>
  <c r="F16" i="5"/>
  <c r="H18" i="5"/>
  <c r="E7" i="5"/>
  <c r="G14" i="5"/>
  <c r="E5" i="5"/>
  <c r="F4" i="5"/>
  <c r="F6" i="5"/>
  <c r="F9" i="5"/>
  <c r="E11" i="5"/>
  <c r="E14" i="5"/>
  <c r="G16" i="5"/>
  <c r="E19" i="5"/>
  <c r="G4" i="5"/>
  <c r="G9" i="5"/>
  <c r="F11" i="5"/>
  <c r="F14" i="5"/>
  <c r="H16" i="5"/>
  <c r="F19" i="5"/>
  <c r="O7" i="4"/>
  <c r="H4" i="4"/>
  <c r="O6" i="4"/>
  <c r="P7" i="4"/>
  <c r="G10" i="4"/>
  <c r="F13" i="4"/>
  <c r="H16" i="4"/>
  <c r="P6" i="4"/>
  <c r="Q7" i="4"/>
  <c r="H10" i="4"/>
  <c r="G13" i="4"/>
  <c r="E17" i="4"/>
  <c r="G5" i="4"/>
  <c r="Q6" i="4"/>
  <c r="E11" i="4"/>
  <c r="G14" i="4"/>
  <c r="F17" i="4"/>
  <c r="H5" i="4"/>
  <c r="E8" i="4"/>
  <c r="F11" i="4"/>
  <c r="H14" i="4"/>
  <c r="G17" i="4"/>
  <c r="E6" i="4"/>
  <c r="E7" i="4"/>
  <c r="G11" i="4"/>
  <c r="E15" i="4"/>
  <c r="G18" i="4"/>
  <c r="E4" i="4"/>
  <c r="F6" i="4"/>
  <c r="F7" i="4"/>
  <c r="G12" i="4"/>
  <c r="F15" i="4"/>
  <c r="H18" i="4"/>
  <c r="E7" i="3"/>
  <c r="H9" i="3"/>
  <c r="E12" i="3"/>
  <c r="G14" i="3"/>
  <c r="E17" i="3"/>
  <c r="G3" i="3"/>
  <c r="G5" i="3"/>
  <c r="G8" i="3"/>
  <c r="F10" i="3"/>
  <c r="H12" i="3"/>
  <c r="F15" i="3"/>
  <c r="E16" i="3"/>
  <c r="H10" i="3"/>
  <c r="F13" i="3"/>
  <c r="F16" i="3"/>
  <c r="G16" i="3"/>
  <c r="H16" i="3"/>
  <c r="F8" i="2"/>
  <c r="T9" i="2"/>
  <c r="G12" i="2"/>
  <c r="F4" i="2"/>
  <c r="G8" i="2"/>
  <c r="E10" i="2"/>
  <c r="G14" i="2"/>
  <c r="H5" i="2"/>
  <c r="H8" i="2"/>
  <c r="F10" i="2"/>
  <c r="E15" i="2"/>
  <c r="G16" i="2"/>
  <c r="E6" i="2"/>
  <c r="E9" i="2"/>
  <c r="S10" i="2"/>
  <c r="H16" i="2"/>
  <c r="G7" i="2"/>
  <c r="F9" i="2"/>
  <c r="T10" i="2"/>
  <c r="E17" i="2"/>
  <c r="H7" i="2"/>
  <c r="G9" i="2"/>
  <c r="E11" i="2"/>
  <c r="H18" i="2"/>
  <c r="R7" i="3"/>
  <c r="Q7" i="3"/>
  <c r="P7" i="3"/>
  <c r="R9" i="4"/>
  <c r="Q9" i="4"/>
  <c r="P9" i="4"/>
  <c r="N6" i="5"/>
  <c r="S7" i="2"/>
  <c r="R7" i="2"/>
  <c r="Q7" i="2"/>
  <c r="T7" i="2"/>
  <c r="O7" i="3"/>
  <c r="O9" i="4"/>
  <c r="H12" i="2"/>
  <c r="P6" i="5"/>
  <c r="Q6" i="5"/>
  <c r="Q6" i="3"/>
  <c r="R6" i="3"/>
  <c r="O6" i="3"/>
  <c r="P8" i="3"/>
  <c r="R8" i="3"/>
  <c r="Q8" i="3"/>
  <c r="O8" i="3"/>
  <c r="R8" i="4"/>
  <c r="Q8" i="4"/>
  <c r="Q7" i="5"/>
  <c r="P7" i="5"/>
  <c r="O7" i="5"/>
  <c r="N7" i="5"/>
  <c r="F18" i="2"/>
  <c r="F16" i="2"/>
  <c r="F14" i="2"/>
  <c r="F12" i="2"/>
  <c r="E8" i="2"/>
  <c r="F7" i="2"/>
  <c r="G5" i="2"/>
  <c r="G3" i="2"/>
  <c r="H11" i="2"/>
  <c r="E5" i="2"/>
  <c r="E3" i="2"/>
  <c r="G15" i="2"/>
  <c r="G13" i="2"/>
  <c r="H10" i="2"/>
  <c r="H4" i="2"/>
  <c r="F17" i="2"/>
  <c r="F13" i="2"/>
  <c r="G10" i="2"/>
  <c r="F6" i="2"/>
  <c r="E18" i="2"/>
  <c r="E16" i="2"/>
  <c r="E14" i="2"/>
  <c r="E12" i="2"/>
  <c r="E7" i="2"/>
  <c r="F5" i="2"/>
  <c r="F3" i="2"/>
  <c r="H17" i="2"/>
  <c r="H15" i="2"/>
  <c r="H13" i="2"/>
  <c r="H6" i="2"/>
  <c r="G17" i="2"/>
  <c r="G11" i="2"/>
  <c r="G6" i="2"/>
  <c r="F15" i="2"/>
  <c r="F11" i="2"/>
  <c r="H9" i="2"/>
  <c r="G4" i="2"/>
  <c r="H14" i="2"/>
  <c r="P6" i="3"/>
  <c r="O8" i="4"/>
  <c r="N8" i="5"/>
  <c r="O9" i="3"/>
  <c r="O8" i="5"/>
  <c r="N9" i="5"/>
  <c r="R8" i="2"/>
  <c r="P9" i="3"/>
  <c r="E3" i="4"/>
  <c r="H6" i="4"/>
  <c r="G7" i="4"/>
  <c r="E9" i="4"/>
  <c r="H11" i="4"/>
  <c r="H15" i="4"/>
  <c r="P8" i="5"/>
  <c r="S8" i="2"/>
  <c r="R9" i="2"/>
  <c r="Q10" i="2"/>
  <c r="H4" i="3"/>
  <c r="G6" i="3"/>
  <c r="F7" i="3"/>
  <c r="E8" i="3"/>
  <c r="Q9" i="3"/>
  <c r="G11" i="3"/>
  <c r="G13" i="3"/>
  <c r="G15" i="3"/>
  <c r="G17" i="3"/>
  <c r="F3" i="4"/>
  <c r="E5" i="4"/>
  <c r="H7" i="4"/>
  <c r="G8" i="4"/>
  <c r="F9" i="4"/>
  <c r="E10" i="4"/>
  <c r="E12" i="4"/>
  <c r="E14" i="4"/>
  <c r="E16" i="4"/>
  <c r="E18" i="4"/>
  <c r="H4" i="5"/>
  <c r="G6" i="5"/>
  <c r="F7" i="5"/>
  <c r="E8" i="5"/>
  <c r="P9" i="5"/>
  <c r="G11" i="5"/>
  <c r="G13" i="5"/>
  <c r="G15" i="5"/>
  <c r="G17" i="5"/>
  <c r="G19" i="5"/>
  <c r="Q8" i="2"/>
  <c r="Q9" i="2"/>
  <c r="F8" i="4"/>
  <c r="H13" i="4"/>
  <c r="H17" i="4"/>
  <c r="O9" i="5"/>
  <c r="H6" i="3"/>
  <c r="G7" i="3"/>
  <c r="F8" i="3"/>
  <c r="E9" i="3"/>
  <c r="H11" i="3"/>
  <c r="H13" i="3"/>
  <c r="H15" i="3"/>
  <c r="G3" i="4"/>
  <c r="F5" i="4"/>
  <c r="H8" i="4"/>
  <c r="G9" i="4"/>
  <c r="F10" i="4"/>
  <c r="F12" i="4"/>
  <c r="F14" i="4"/>
  <c r="F16" i="4"/>
  <c r="H6" i="5"/>
  <c r="G7" i="5"/>
  <c r="F8" i="5"/>
  <c r="E9" i="5"/>
  <c r="H11" i="5"/>
  <c r="H13" i="5"/>
  <c r="H15" i="5"/>
  <c r="H17" i="5"/>
  <c r="H42" i="5" l="1"/>
  <c r="G42" i="5"/>
  <c r="E42" i="5"/>
  <c r="F42" i="5"/>
</calcChain>
</file>

<file path=xl/sharedStrings.xml><?xml version="1.0" encoding="utf-8"?>
<sst xmlns="http://schemas.openxmlformats.org/spreadsheetml/2006/main" count="4699" uniqueCount="334">
  <si>
    <t>Fife Community Woodlands Tree Planting Pallets</t>
  </si>
  <si>
    <t>The Fife Community Woodland tree planting palette aims to provide communities in Fife with a simple guide to tree selection based on some site characteristics and location. Users are provided with a list of trees under 4 canopy types (Canopy, Sub Canopy, Shrub and Edge) that corredspond to where they appear in the vertical structure of a mature woodland. More advanced users may wish to add in additional trees from the full Tree list for their habitat type to increase diversity or meet aesthetic needs within urban areas. All palettes contain native trees except the full tree list. Follow these steps to create a tree order for your woodland.</t>
  </si>
  <si>
    <t>Step 1) Select Woodland Type</t>
  </si>
  <si>
    <t>The Palette is split into 6 woodland types based on soil condition (Wet or Dry), Function (Woodland, SUDS or Hedge) and whether its rural or urban. Select the tab in the worksheet that best reflects your site and aims. The SUDS/Specimen Trees section does not have a tab as they can be ordered individually.</t>
  </si>
  <si>
    <t>Step 2) Area of woodland</t>
  </si>
  <si>
    <t>Enter the size of woodland in meters squared (m2) into the yellow box (length in meters for hedges). You can get this from Google maps as shown in the Stratergy doc.</t>
  </si>
  <si>
    <t>Step 3) Density of planting</t>
  </si>
  <si>
    <t>Decide the density you wish to plant at from the columns Low, Med, High and Miyawake. High density planting will cause the canopy to close earlier as the young trees crowns join to shade out ground plants. This shading will prevent competition and reduce the need for maintenance in the short term. It can also help with tree form and increase growth according to the Miyawake technique. However, its more expensive and may lead to other issues like drought, disease and higher maintenance costs around years 3, 7 and 10 when trees will need to be thinned.</t>
  </si>
  <si>
    <t xml:space="preserve">Step 4) Create your tree order </t>
  </si>
  <si>
    <t>Copy and past your trees list into the order form removing the unwanted density columns and mix  proportion column. Tree nurseries like to work in units of at least 10 so add on trees to bring the numbers up. You should also think about losses and "heel in" a further 10% of trees for replacments at next planting season. Make sure to order from good Tree Nurseries within UK to avoid bringing in disease. Specify local provinance by asking for trees to come from Seed Zone Number 203 or east coast neighbouring zones (204,202, 201). You can see more about seed zones at www.forestresearch.gov.uk</t>
  </si>
  <si>
    <t>Step 5) Pest control</t>
  </si>
  <si>
    <t xml:space="preserve">Most sites will have pests that can damage young trees like rabbits, deer or mice. Tree guards secured by bamboo cane's can be used to reduce browsing and loss of young trees. In urban areas you might want to take a chance on losses due to pest and do without tree guards but plant at higher density or expect to replant 10% of your trees each year for the first 3 years. Tree guards can be an expensive part of the woodland and it may be cheaper to fence off the whole site and replace losses rather than put tree guards on each tree. </t>
  </si>
  <si>
    <t>Step 6 ) Planning to Plant</t>
  </si>
  <si>
    <t>You can estimate the time required to plant your woodland from the calculator section. Times can be adapted by changing the planting technique with the simplest T-slot technique taking seconds for a professional up to pit planting with compost, mulch mats and tree guards needing a lot longer. Adjust your technique and numbers to ensure you minimise young trees being exposed and your volunteers having a rewarding time.</t>
  </si>
  <si>
    <r>
      <rPr>
        <b/>
        <sz val="11"/>
        <color theme="1"/>
        <rFont val="Calibri"/>
        <family val="2"/>
      </rPr>
      <t xml:space="preserve">Further Information: </t>
    </r>
    <r>
      <rPr>
        <sz val="11"/>
        <color theme="1"/>
        <rFont val="Calibri"/>
        <family val="2"/>
      </rPr>
      <t xml:space="preserve"> These are excellent online tools for identifying trees for your site  https://www.forestresearch.gov.uk/tools-and-resources/ecological-site-classification-decision-support-system-esc-dss/ </t>
    </r>
  </si>
  <si>
    <t>Also https://climatematch.org.uk/
There’s also the TDAG tree selection guide – worth a link for urban sites?
https://www.tdag.org.uk/tree-species-selection-for-green-infrastructure.html</t>
  </si>
  <si>
    <t>And - http://www.forestdss.org.uk/geoforestdss/</t>
  </si>
  <si>
    <t>CTV produce some excellent handbooks too https://www.conservationhandbooks.com/woodlands/national-vegetation-classification/</t>
  </si>
  <si>
    <t>Full Tree list created by St Andrews Botanic Gardens 2021 and revised in 2025</t>
  </si>
  <si>
    <t>Urban landscapes- streets, specimen trees, free draining or compacted soils. Aim for 3 canopy levels and at least 9 species in total</t>
  </si>
  <si>
    <t>Species</t>
  </si>
  <si>
    <t>Ecological role</t>
  </si>
  <si>
    <t>Proportion of mix</t>
  </si>
  <si>
    <t>Site Mix / %</t>
  </si>
  <si>
    <t>Low density</t>
  </si>
  <si>
    <t>Medium</t>
  </si>
  <si>
    <t>High</t>
  </si>
  <si>
    <t>Miyawaki</t>
  </si>
  <si>
    <t>Supply format</t>
  </si>
  <si>
    <t>Calculator</t>
  </si>
  <si>
    <t>Acacia dealbata</t>
  </si>
  <si>
    <t>Sub canopy / edge planting</t>
  </si>
  <si>
    <t>0 - 5%</t>
  </si>
  <si>
    <t>Whips or larger, as needed</t>
  </si>
  <si>
    <t>Acer cappadocicum</t>
  </si>
  <si>
    <t>m2</t>
  </si>
  <si>
    <t>Hectares</t>
  </si>
  <si>
    <t>Time to plant/ hours</t>
  </si>
  <si>
    <t>Acer x freemanii</t>
  </si>
  <si>
    <t>Area to be planted</t>
  </si>
  <si>
    <t>School Children</t>
  </si>
  <si>
    <t>Novice</t>
  </si>
  <si>
    <t>Expert</t>
  </si>
  <si>
    <t>Pro</t>
  </si>
  <si>
    <t>Acer monspessulanum</t>
  </si>
  <si>
    <t>Trees at Density</t>
  </si>
  <si>
    <t>Trees per hour</t>
  </si>
  <si>
    <t>Acer negundo</t>
  </si>
  <si>
    <t>0 - 10%</t>
  </si>
  <si>
    <t>Acer rubrum</t>
  </si>
  <si>
    <t>Canopy tree / edge tree</t>
  </si>
  <si>
    <t xml:space="preserve">Acer saccharinum </t>
  </si>
  <si>
    <t>0 - 15%</t>
  </si>
  <si>
    <t>Acer tataricum</t>
  </si>
  <si>
    <t>Aesculus indica</t>
  </si>
  <si>
    <t>Alnus cordata</t>
  </si>
  <si>
    <t>Density of Planting</t>
  </si>
  <si>
    <t>Distance between centres/m</t>
  </si>
  <si>
    <t>Trees per hectare</t>
  </si>
  <si>
    <t>Trees per m2</t>
  </si>
  <si>
    <t>Year canopy closed</t>
  </si>
  <si>
    <t>Amelanchier  arborea</t>
  </si>
  <si>
    <t>Shrub / edge planting</t>
  </si>
  <si>
    <t>0 - 20%</t>
  </si>
  <si>
    <t>Arbutus  unedo</t>
  </si>
  <si>
    <t>low</t>
  </si>
  <si>
    <t>Buxus sempervirens</t>
  </si>
  <si>
    <t>medium</t>
  </si>
  <si>
    <t>Carpinus betulus</t>
  </si>
  <si>
    <t>high</t>
  </si>
  <si>
    <t>Carpinus japonica</t>
  </si>
  <si>
    <t>Canopy tree</t>
  </si>
  <si>
    <t>Carya ovata</t>
  </si>
  <si>
    <t>Cedrus atlantica</t>
  </si>
  <si>
    <t>Cedrus deodara</t>
  </si>
  <si>
    <t>Cedrus libani</t>
  </si>
  <si>
    <t>Celtis  australis</t>
  </si>
  <si>
    <t>Celtis  occidentalis</t>
  </si>
  <si>
    <t>Cercidiphyllum japonicum</t>
  </si>
  <si>
    <t>Cercis canadensis</t>
  </si>
  <si>
    <t>Cercis siliquastrum</t>
  </si>
  <si>
    <t xml:space="preserve">Cladrastis  kentukea </t>
  </si>
  <si>
    <t>Clerodendrom trichotomum</t>
  </si>
  <si>
    <t>Cornus mas</t>
  </si>
  <si>
    <t>Corylus colurna</t>
  </si>
  <si>
    <t>Crataegus laevigata</t>
  </si>
  <si>
    <t>Cydonia oblonga</t>
  </si>
  <si>
    <t>Davidia  involucrata</t>
  </si>
  <si>
    <t>Diospyros kaki</t>
  </si>
  <si>
    <t>Elaegnus angustifolia</t>
  </si>
  <si>
    <t>Eucommia ulmoides</t>
  </si>
  <si>
    <t>Fagus orientalis</t>
  </si>
  <si>
    <t>Ginkgo biloba</t>
  </si>
  <si>
    <t>Gleditsia triacanthos</t>
  </si>
  <si>
    <t>Gymnocladus dioica</t>
  </si>
  <si>
    <t>Halesia carolina</t>
  </si>
  <si>
    <t>Heptacodium  miconioides</t>
  </si>
  <si>
    <t>Juglans nigra</t>
  </si>
  <si>
    <t>Juglans regia</t>
  </si>
  <si>
    <t>Koelreuteria paniculata</t>
  </si>
  <si>
    <t>Laburum  anagyroides</t>
  </si>
  <si>
    <t>Ligustrum  japonicum</t>
  </si>
  <si>
    <t>Ligustrum  lucidum</t>
  </si>
  <si>
    <t>Liquidambar styraciflua</t>
  </si>
  <si>
    <t>Liriodendron tulipifera</t>
  </si>
  <si>
    <t>Magnolia  acuminata</t>
  </si>
  <si>
    <t>Magnolia denudata</t>
  </si>
  <si>
    <t>Magnolia kobus</t>
  </si>
  <si>
    <t>Magnolia x loebneri</t>
  </si>
  <si>
    <t>Malus baccata</t>
  </si>
  <si>
    <t>Malus cv</t>
  </si>
  <si>
    <t>Malus hupehensis</t>
  </si>
  <si>
    <t>Malus sylvestris</t>
  </si>
  <si>
    <t>Malus toringo</t>
  </si>
  <si>
    <t>Malus trilobata</t>
  </si>
  <si>
    <t>Malus  yunnanensis</t>
  </si>
  <si>
    <t>Maytenus  boaria</t>
  </si>
  <si>
    <t>Mespilus  germanica</t>
  </si>
  <si>
    <t>Metasequoia glyptostroboides</t>
  </si>
  <si>
    <t>Morus alba</t>
  </si>
  <si>
    <t>Morus nigra</t>
  </si>
  <si>
    <t>Nothofagus antarctica</t>
  </si>
  <si>
    <t>Ostrya carpinifolia</t>
  </si>
  <si>
    <t>Parrotia  persica</t>
  </si>
  <si>
    <t>Shrub canopy / edge planting</t>
  </si>
  <si>
    <t>Pinus nigra</t>
  </si>
  <si>
    <t>Pinus pinaster</t>
  </si>
  <si>
    <t>Pinus pinea</t>
  </si>
  <si>
    <t>Pinus  radiata</t>
  </si>
  <si>
    <t>Pinus sylvestris</t>
  </si>
  <si>
    <t>Platanus x hispanica</t>
  </si>
  <si>
    <t>Platanus orientalis</t>
  </si>
  <si>
    <t>Populus  alba</t>
  </si>
  <si>
    <t>Populus nigra subsp. betulifolia</t>
  </si>
  <si>
    <t>Prunus avium</t>
  </si>
  <si>
    <t>Prunus cerasifera</t>
  </si>
  <si>
    <t>Prunus domestica</t>
  </si>
  <si>
    <t>Prunus maackii</t>
  </si>
  <si>
    <t>Prunus padus</t>
  </si>
  <si>
    <t>Prunus sargentii</t>
  </si>
  <si>
    <t>Pterocarya fraxinifolia</t>
  </si>
  <si>
    <t>Pyrus calleryana</t>
  </si>
  <si>
    <t>Pyrus communis</t>
  </si>
  <si>
    <t>Pyrus salicifolia</t>
  </si>
  <si>
    <t>Quercus accutissima</t>
  </si>
  <si>
    <t>Quercus bicolor</t>
  </si>
  <si>
    <t>Quercus x bimundorum</t>
  </si>
  <si>
    <t>Quercus castaneifolia</t>
  </si>
  <si>
    <t>Quercus cerris</t>
  </si>
  <si>
    <t>Quercus coccinea</t>
  </si>
  <si>
    <t>Quercus frainetto</t>
  </si>
  <si>
    <t>Quercus x hispanica</t>
  </si>
  <si>
    <t>Quercus ilex</t>
  </si>
  <si>
    <t>Quercus palustris</t>
  </si>
  <si>
    <t>Quercus petraea</t>
  </si>
  <si>
    <t>Quercus phellos</t>
  </si>
  <si>
    <t>Quercus robur</t>
  </si>
  <si>
    <t>Quercus rubra</t>
  </si>
  <si>
    <t>Quercus suber</t>
  </si>
  <si>
    <t>Quercus x turneri</t>
  </si>
  <si>
    <t>Rhus typhina</t>
  </si>
  <si>
    <t>Robinia pseudoacacia</t>
  </si>
  <si>
    <t>Sorbus aria</t>
  </si>
  <si>
    <t>Sorbus aucuparia</t>
  </si>
  <si>
    <t>Sorbus commixta</t>
  </si>
  <si>
    <t>Sorbus intermedia</t>
  </si>
  <si>
    <t>Sorbus latifolia</t>
  </si>
  <si>
    <t>Sorbus thibetica</t>
  </si>
  <si>
    <t>Sorbus x thuringiaca</t>
  </si>
  <si>
    <t>Sorbus torminalis</t>
  </si>
  <si>
    <t>Stewartia pseudocamellia</t>
  </si>
  <si>
    <t>Syringa x chinensis</t>
  </si>
  <si>
    <t>Syringa reticulata</t>
  </si>
  <si>
    <t>Taxodium  distichum</t>
  </si>
  <si>
    <t>Tetradium danielli</t>
  </si>
  <si>
    <t>Tilia cordata</t>
  </si>
  <si>
    <t>Tilia x euchlora</t>
  </si>
  <si>
    <t xml:space="preserve">Tilia x europaea </t>
  </si>
  <si>
    <t>Tilia mongolica</t>
  </si>
  <si>
    <t>Tilia platyphyllos</t>
  </si>
  <si>
    <t>Tilia tomentosa</t>
  </si>
  <si>
    <t>Zelkova serrata</t>
  </si>
  <si>
    <t>total</t>
  </si>
  <si>
    <t>Urban woodlands - river banks, pond edges and wetland margins. Aim for 3 canopy levels and at least 9 species in total</t>
  </si>
  <si>
    <t>Tree mix / %</t>
  </si>
  <si>
    <t>Abies koreana</t>
  </si>
  <si>
    <t>Time to plant /hours</t>
  </si>
  <si>
    <t>Acer campestre</t>
  </si>
  <si>
    <t>Shrub / sub canopy</t>
  </si>
  <si>
    <t>Children</t>
  </si>
  <si>
    <t>Acer platanoides</t>
  </si>
  <si>
    <t>Acer pseudoplatanus</t>
  </si>
  <si>
    <t>Aesculus parviflora</t>
  </si>
  <si>
    <t>Shrub</t>
  </si>
  <si>
    <t>Alnus glutinosa</t>
  </si>
  <si>
    <t>Alnus incana</t>
  </si>
  <si>
    <t>Miyawaki style</t>
  </si>
  <si>
    <t>Alnus x spaethii</t>
  </si>
  <si>
    <t>Betula lenta</t>
  </si>
  <si>
    <t>Betula nigra</t>
  </si>
  <si>
    <t>Betula pendula subsp. pendula</t>
  </si>
  <si>
    <t>Betula pubescens</t>
  </si>
  <si>
    <t>Betula utilis</t>
  </si>
  <si>
    <t>Castanea sativa</t>
  </si>
  <si>
    <t>Cornus alternifolia</t>
  </si>
  <si>
    <t>Cornus sanguinea</t>
  </si>
  <si>
    <t>Corylus avellana</t>
  </si>
  <si>
    <t>Corylus maxima</t>
  </si>
  <si>
    <t>Crataegus monogyna</t>
  </si>
  <si>
    <t>Euonymus europaeus</t>
  </si>
  <si>
    <t>Fagus sylvatica</t>
  </si>
  <si>
    <t>Hamamelis x intermedia</t>
  </si>
  <si>
    <t>Hippophae salicifolia</t>
  </si>
  <si>
    <t>Ilex aquifolium</t>
  </si>
  <si>
    <t>Prunus 'Accolade'</t>
  </si>
  <si>
    <t>Prunus dulcis</t>
  </si>
  <si>
    <t>Prunus fruticosa</t>
  </si>
  <si>
    <t>Salix alba</t>
  </si>
  <si>
    <t>Salix caprea</t>
  </si>
  <si>
    <t>Salix cinerea subsp. oleifolia</t>
  </si>
  <si>
    <t>Salix daphnoides</t>
  </si>
  <si>
    <t>Salix pentandra</t>
  </si>
  <si>
    <t>Sambucus nigra</t>
  </si>
  <si>
    <t>Syringa vulgaris</t>
  </si>
  <si>
    <t>Taxus baccata</t>
  </si>
  <si>
    <t>Ulmus glabra</t>
  </si>
  <si>
    <t>Ulmus minor</t>
  </si>
  <si>
    <t>Medium proposed for site</t>
  </si>
  <si>
    <t>Rural woodlands - dry or raised areas. Aim for 3 canopy levels and at least 9 species in total</t>
  </si>
  <si>
    <t>Time to plant / hours</t>
  </si>
  <si>
    <t>Juniperus communis</t>
  </si>
  <si>
    <t>Populus  tremula</t>
  </si>
  <si>
    <t>Rural woodlands - river banks, pond edges and wetland margins.</t>
  </si>
  <si>
    <t>Mix / %</t>
  </si>
  <si>
    <t>Time to plant/ mins</t>
  </si>
  <si>
    <t>Hedging</t>
  </si>
  <si>
    <t>You can plant a standard hedge or, if you have space, a hedge with canopy trees that grow through at intervals (5m to 10m) for more shelter and habbitat</t>
  </si>
  <si>
    <t>Hedge Length / m</t>
  </si>
  <si>
    <t>plants per meter</t>
  </si>
  <si>
    <t>Canopy trees per meter</t>
  </si>
  <si>
    <t>Planting rate</t>
  </si>
  <si>
    <t>Time to plant/hours</t>
  </si>
  <si>
    <t>Proportion %</t>
  </si>
  <si>
    <t>No trees</t>
  </si>
  <si>
    <t>Rosa canina</t>
  </si>
  <si>
    <t>Viburnum opulus</t>
  </si>
  <si>
    <t>Plant standards/ larger trees at 5m centres within hedge. Alternate canopy and sub/canopy</t>
  </si>
  <si>
    <t>feathers</t>
  </si>
  <si>
    <t>total trees</t>
  </si>
  <si>
    <t>non-canopy</t>
  </si>
  <si>
    <t>Full name</t>
  </si>
  <si>
    <t xml:space="preserve">Shade </t>
  </si>
  <si>
    <t>Waterlogging</t>
  </si>
  <si>
    <t xml:space="preserve">Drought </t>
  </si>
  <si>
    <t>Vulnerability</t>
  </si>
  <si>
    <t>Peak flowering</t>
  </si>
  <si>
    <t>Peak fruiting</t>
  </si>
  <si>
    <t>Leaf type</t>
  </si>
  <si>
    <t>Rural wet</t>
  </si>
  <si>
    <t>Rural dry</t>
  </si>
  <si>
    <t>Urban wet</t>
  </si>
  <si>
    <t>Urban dry</t>
  </si>
  <si>
    <t>Hedge</t>
  </si>
  <si>
    <t>Park</t>
  </si>
  <si>
    <t>Paved</t>
  </si>
  <si>
    <t>SuDS</t>
  </si>
  <si>
    <t>Small garden</t>
  </si>
  <si>
    <t>Coastal</t>
  </si>
  <si>
    <t>Transport corridor</t>
  </si>
  <si>
    <t>Mature size</t>
  </si>
  <si>
    <t>Crown density</t>
  </si>
  <si>
    <t>Tolerant</t>
  </si>
  <si>
    <t>Moderately sensitive</t>
  </si>
  <si>
    <t xml:space="preserve">Early summer </t>
  </si>
  <si>
    <t>Late summer</t>
  </si>
  <si>
    <t>Evergreen conifer</t>
  </si>
  <si>
    <t>No</t>
  </si>
  <si>
    <t>Yes</t>
  </si>
  <si>
    <t>Dense</t>
  </si>
  <si>
    <t>Moderately tolerant</t>
  </si>
  <si>
    <t>Early spring</t>
  </si>
  <si>
    <t>Evergreen broadleaved</t>
  </si>
  <si>
    <t>Moderately dense</t>
  </si>
  <si>
    <t>Late spring</t>
  </si>
  <si>
    <t>Deciduous broadleaved</t>
  </si>
  <si>
    <t>Partially tolerant</t>
  </si>
  <si>
    <t xml:space="preserve">Early autumn </t>
  </si>
  <si>
    <t>Large</t>
  </si>
  <si>
    <t>Sensitive</t>
  </si>
  <si>
    <t>Open</t>
  </si>
  <si>
    <t>Massive</t>
  </si>
  <si>
    <t>Small</t>
  </si>
  <si>
    <t>Intolerant</t>
  </si>
  <si>
    <t>Late winter</t>
  </si>
  <si>
    <t>Late autumn</t>
  </si>
  <si>
    <t>Np</t>
  </si>
  <si>
    <t>Deciduous conifer</t>
  </si>
  <si>
    <t>Early winter</t>
  </si>
  <si>
    <t>None</t>
  </si>
  <si>
    <t>NA</t>
  </si>
  <si>
    <t>Tree order</t>
  </si>
  <si>
    <t>Location</t>
  </si>
  <si>
    <t>Date</t>
  </si>
  <si>
    <t>Common Name</t>
  </si>
  <si>
    <t xml:space="preserve">No. trees </t>
  </si>
  <si>
    <t>bare root/ cell grown / size</t>
  </si>
  <si>
    <t>Year</t>
  </si>
  <si>
    <t>Work</t>
  </si>
  <si>
    <t>Description</t>
  </si>
  <si>
    <t>time per tree/hours</t>
  </si>
  <si>
    <t>20 plus</t>
  </si>
  <si>
    <t>Weeding / surpression</t>
  </si>
  <si>
    <t>Hand weed around base or top up mulch</t>
  </si>
  <si>
    <t>Watering</t>
  </si>
  <si>
    <t>Summer watering if required</t>
  </si>
  <si>
    <t>Mowing</t>
  </si>
  <si>
    <t>Keep rides clear</t>
  </si>
  <si>
    <t>Pests and disease check</t>
  </si>
  <si>
    <t>Check and remove/treat</t>
  </si>
  <si>
    <t>Guards</t>
  </si>
  <si>
    <t>check regularly that they are in place</t>
  </si>
  <si>
    <t>Thinnning</t>
  </si>
  <si>
    <t>remove weak or problem trees</t>
  </si>
  <si>
    <t>Total per tree</t>
  </si>
  <si>
    <t>Total for woodland/ Hours</t>
  </si>
  <si>
    <t>Totals</t>
  </si>
  <si>
    <t>Number of trees in woodland</t>
  </si>
  <si>
    <t>Pruning</t>
  </si>
  <si>
    <t>for fruit trees only</t>
  </si>
  <si>
    <t>Coppice</t>
  </si>
  <si>
    <t>for copice only</t>
  </si>
  <si>
    <t>Total time</t>
  </si>
  <si>
    <t>Number of fruit trees</t>
  </si>
  <si>
    <t>Number of Copice trees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</si>
</sst>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rial"/>
    </font>
    <font>
      <sz val="11"/>
      <color theme="1"/>
      <name val="Calibri"/>
      <family val="2"/>
      <scheme val="minor"/>
    </font>
    <font>
      <sz val="11"/>
      <color theme="1"/>
      <name val="Calibri"/>
      <family val="2"/>
      <scheme val="minor"/>
    </font>
    <font>
      <b/>
      <sz val="11"/>
      <color theme="1"/>
      <name val="Calibri"/>
      <family val="2"/>
    </font>
    <font>
      <sz val="11"/>
      <color theme="1"/>
      <name val="Calibri"/>
      <family val="2"/>
    </font>
    <font>
      <i/>
      <sz val="11"/>
      <color theme="1"/>
      <name val="Calibri"/>
      <family val="2"/>
    </font>
    <font>
      <sz val="11"/>
      <name val="Arial"/>
      <family val="2"/>
    </font>
    <font>
      <sz val="11"/>
      <color rgb="FF006100"/>
      <name val="Calibri"/>
      <family val="2"/>
    </font>
    <font>
      <b/>
      <sz val="14"/>
      <color theme="1"/>
      <name val="Calibri"/>
      <family val="2"/>
    </font>
    <font>
      <sz val="11"/>
      <color rgb="FF000000"/>
      <name val="Calibri"/>
      <family val="2"/>
    </font>
    <font>
      <b/>
      <sz val="11"/>
      <color theme="1"/>
      <name val="Calibri"/>
      <family val="2"/>
      <scheme val="minor"/>
    </font>
    <font>
      <sz val="8"/>
      <name val="Arial"/>
      <family val="2"/>
    </font>
  </fonts>
  <fills count="12">
    <fill>
      <patternFill patternType="none"/>
    </fill>
    <fill>
      <patternFill patternType="gray125"/>
    </fill>
    <fill>
      <patternFill patternType="solid">
        <fgColor rgb="FFE2EFD9"/>
        <bgColor rgb="FFE2EFD9"/>
      </patternFill>
    </fill>
    <fill>
      <patternFill patternType="solid">
        <fgColor rgb="FFFEF2CB"/>
        <bgColor rgb="FFFEF2CB"/>
      </patternFill>
    </fill>
    <fill>
      <patternFill patternType="solid">
        <fgColor rgb="FFFFFF00"/>
        <bgColor rgb="FFFFFF00"/>
      </patternFill>
    </fill>
    <fill>
      <patternFill patternType="solid">
        <fgColor rgb="FFFBE4D5"/>
        <bgColor rgb="FFFBE4D5"/>
      </patternFill>
    </fill>
    <fill>
      <patternFill patternType="solid">
        <fgColor rgb="FFDEEAF6"/>
        <bgColor rgb="FFDEEAF6"/>
      </patternFill>
    </fill>
    <fill>
      <patternFill patternType="solid">
        <fgColor rgb="FFD9E2F3"/>
        <bgColor rgb="FFD9E2F3"/>
      </patternFill>
    </fill>
    <fill>
      <patternFill patternType="solid">
        <fgColor rgb="FFE2EFDA"/>
        <bgColor rgb="FFE2EFDA"/>
      </patternFill>
    </fill>
    <fill>
      <patternFill patternType="solid">
        <fgColor rgb="FFFFF2CC"/>
        <bgColor rgb="FFFFF2CC"/>
      </patternFill>
    </fill>
    <fill>
      <patternFill patternType="solid">
        <fgColor theme="4" tint="0.79998168889431442"/>
        <bgColor indexed="64"/>
      </patternFill>
    </fill>
    <fill>
      <patternFill patternType="solid">
        <fgColor theme="9" tint="0.79998168889431442"/>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right style="thin">
        <color rgb="FF000000"/>
      </right>
      <top style="thin">
        <color rgb="FF000000"/>
      </top>
      <bottom/>
      <diagonal/>
    </border>
  </borders>
  <cellStyleXfs count="1">
    <xf numFmtId="0" fontId="0" fillId="0" borderId="0"/>
  </cellStyleXfs>
  <cellXfs count="92">
    <xf numFmtId="0" fontId="0" fillId="0" borderId="0" xfId="0"/>
    <xf numFmtId="0" fontId="3" fillId="0" borderId="0" xfId="0" applyFont="1" applyAlignment="1">
      <alignment horizontal="left" vertical="top" wrapText="1"/>
    </xf>
    <xf numFmtId="0" fontId="4" fillId="0" borderId="0" xfId="0" applyFont="1" applyAlignment="1">
      <alignment horizontal="left" vertical="top" wrapText="1"/>
    </xf>
    <xf numFmtId="0" fontId="3" fillId="0" borderId="0" xfId="0" applyFont="1"/>
    <xf numFmtId="0" fontId="4" fillId="0" borderId="0" xfId="0" applyFont="1" applyAlignment="1">
      <alignment vertical="top" wrapText="1"/>
    </xf>
    <xf numFmtId="0" fontId="4" fillId="0" borderId="0" xfId="0" applyFont="1"/>
    <xf numFmtId="0" fontId="5" fillId="0" borderId="0" xfId="0" applyFont="1"/>
    <xf numFmtId="0" fontId="3" fillId="2" borderId="1" xfId="0" applyFont="1" applyFill="1" applyBorder="1"/>
    <xf numFmtId="0" fontId="4" fillId="0" borderId="1" xfId="0" applyFont="1" applyBorder="1"/>
    <xf numFmtId="1" fontId="4" fillId="0" borderId="1" xfId="0" applyNumberFormat="1" applyFont="1" applyBorder="1"/>
    <xf numFmtId="0" fontId="7" fillId="4" borderId="1" xfId="0" applyFont="1" applyFill="1" applyBorder="1"/>
    <xf numFmtId="0" fontId="3" fillId="6" borderId="1" xfId="0" applyFont="1" applyFill="1" applyBorder="1"/>
    <xf numFmtId="0" fontId="4" fillId="0" borderId="5" xfId="0" applyFont="1" applyBorder="1"/>
    <xf numFmtId="1" fontId="4" fillId="0" borderId="0" xfId="0" applyNumberFormat="1" applyFont="1"/>
    <xf numFmtId="0" fontId="8" fillId="2" borderId="1" xfId="0" applyFont="1" applyFill="1" applyBorder="1"/>
    <xf numFmtId="0" fontId="4" fillId="2" borderId="1" xfId="0" applyFont="1" applyFill="1" applyBorder="1"/>
    <xf numFmtId="0" fontId="4" fillId="5" borderId="6" xfId="0" applyFont="1" applyFill="1" applyBorder="1"/>
    <xf numFmtId="0" fontId="3" fillId="2" borderId="6" xfId="0" applyFont="1" applyFill="1" applyBorder="1"/>
    <xf numFmtId="0" fontId="4" fillId="3" borderId="6" xfId="0" applyFont="1" applyFill="1" applyBorder="1"/>
    <xf numFmtId="0" fontId="8" fillId="2" borderId="6" xfId="0" applyFont="1" applyFill="1" applyBorder="1"/>
    <xf numFmtId="0" fontId="4" fillId="2" borderId="6" xfId="0" applyFont="1" applyFill="1" applyBorder="1"/>
    <xf numFmtId="0" fontId="3" fillId="2" borderId="8" xfId="0" applyFont="1" applyFill="1" applyBorder="1"/>
    <xf numFmtId="0" fontId="4" fillId="7" borderId="8" xfId="0" applyFont="1" applyFill="1" applyBorder="1"/>
    <xf numFmtId="0" fontId="7" fillId="0" borderId="3" xfId="0" applyFont="1" applyBorder="1"/>
    <xf numFmtId="0" fontId="4" fillId="0" borderId="9" xfId="0" applyFont="1" applyBorder="1"/>
    <xf numFmtId="0" fontId="9" fillId="0" borderId="1" xfId="0" applyFont="1" applyBorder="1"/>
    <xf numFmtId="0" fontId="9" fillId="0" borderId="10" xfId="0" applyFont="1" applyBorder="1"/>
    <xf numFmtId="0" fontId="9" fillId="0" borderId="4" xfId="0" applyFont="1" applyBorder="1"/>
    <xf numFmtId="0" fontId="9" fillId="0" borderId="11" xfId="0" applyFont="1" applyBorder="1"/>
    <xf numFmtId="0" fontId="9" fillId="0" borderId="11" xfId="0" applyFont="1" applyBorder="1" applyAlignment="1">
      <alignment horizontal="right"/>
    </xf>
    <xf numFmtId="0" fontId="9" fillId="8" borderId="11" xfId="0" applyFont="1" applyFill="1" applyBorder="1" applyAlignment="1">
      <alignment horizontal="right"/>
    </xf>
    <xf numFmtId="0" fontId="9" fillId="9" borderId="4" xfId="0" applyFont="1" applyFill="1" applyBorder="1"/>
    <xf numFmtId="0" fontId="9" fillId="9" borderId="11" xfId="0" applyFont="1" applyFill="1" applyBorder="1"/>
    <xf numFmtId="0" fontId="9" fillId="9" borderId="11" xfId="0" applyFont="1" applyFill="1" applyBorder="1" applyAlignment="1">
      <alignment horizontal="right"/>
    </xf>
    <xf numFmtId="0" fontId="9" fillId="0" borderId="0" xfId="0" applyFont="1"/>
    <xf numFmtId="0" fontId="9" fillId="3" borderId="4" xfId="0" applyFont="1" applyFill="1" applyBorder="1"/>
    <xf numFmtId="0" fontId="9" fillId="3" borderId="11" xfId="0" applyFont="1" applyFill="1" applyBorder="1"/>
    <xf numFmtId="0" fontId="9" fillId="4" borderId="11" xfId="0" applyFont="1" applyFill="1" applyBorder="1"/>
    <xf numFmtId="0" fontId="3" fillId="0" borderId="0" xfId="0" applyFont="1" applyAlignment="1">
      <alignment vertical="top" wrapText="1"/>
    </xf>
    <xf numFmtId="0" fontId="4" fillId="0" borderId="0" xfId="0" applyFont="1" applyAlignment="1">
      <alignment vertical="top"/>
    </xf>
    <xf numFmtId="0" fontId="2" fillId="0" borderId="0" xfId="0" applyFont="1"/>
    <xf numFmtId="0" fontId="10" fillId="0" borderId="0" xfId="0" applyFont="1" applyAlignment="1">
      <alignment vertical="top" wrapText="1"/>
    </xf>
    <xf numFmtId="0" fontId="10" fillId="11" borderId="0" xfId="0" applyFont="1" applyFill="1" applyAlignment="1">
      <alignment vertical="top" wrapText="1"/>
    </xf>
    <xf numFmtId="0" fontId="10" fillId="10" borderId="0" xfId="0" applyFont="1" applyFill="1" applyAlignment="1">
      <alignment vertical="top" wrapText="1"/>
    </xf>
    <xf numFmtId="0" fontId="1" fillId="11" borderId="0" xfId="0" applyFont="1" applyFill="1"/>
    <xf numFmtId="0" fontId="0" fillId="0" borderId="6" xfId="0" applyBorder="1"/>
    <xf numFmtId="1" fontId="4" fillId="0" borderId="4" xfId="0" applyNumberFormat="1" applyFont="1" applyBorder="1"/>
    <xf numFmtId="0" fontId="3" fillId="2" borderId="12" xfId="0" applyFont="1" applyFill="1" applyBorder="1"/>
    <xf numFmtId="0" fontId="3" fillId="3" borderId="12" xfId="0" applyFont="1" applyFill="1" applyBorder="1"/>
    <xf numFmtId="0" fontId="4" fillId="0" borderId="12" xfId="0" applyFont="1" applyBorder="1"/>
    <xf numFmtId="0" fontId="4" fillId="4" borderId="12" xfId="0" applyFont="1" applyFill="1" applyBorder="1"/>
    <xf numFmtId="1" fontId="4" fillId="0" borderId="12" xfId="0" applyNumberFormat="1" applyFont="1" applyBorder="1"/>
    <xf numFmtId="0" fontId="0" fillId="0" borderId="12" xfId="0" applyBorder="1"/>
    <xf numFmtId="0" fontId="4" fillId="0" borderId="4" xfId="0" applyFont="1" applyBorder="1"/>
    <xf numFmtId="1" fontId="4" fillId="3" borderId="4" xfId="0" applyNumberFormat="1" applyFont="1" applyFill="1" applyBorder="1"/>
    <xf numFmtId="0" fontId="4" fillId="0" borderId="13" xfId="0" applyFont="1" applyBorder="1"/>
    <xf numFmtId="0" fontId="8" fillId="2" borderId="12" xfId="0" applyFont="1" applyFill="1" applyBorder="1"/>
    <xf numFmtId="0" fontId="4" fillId="2" borderId="12" xfId="0" applyFont="1" applyFill="1" applyBorder="1"/>
    <xf numFmtId="0" fontId="4" fillId="3" borderId="12" xfId="0" applyFont="1" applyFill="1" applyBorder="1"/>
    <xf numFmtId="1" fontId="4" fillId="3" borderId="12" xfId="0" applyNumberFormat="1" applyFont="1" applyFill="1" applyBorder="1"/>
    <xf numFmtId="0" fontId="4" fillId="5" borderId="12" xfId="0" applyFont="1" applyFill="1" applyBorder="1"/>
    <xf numFmtId="0" fontId="4" fillId="6" borderId="12" xfId="0" applyFont="1" applyFill="1" applyBorder="1"/>
    <xf numFmtId="0" fontId="3" fillId="2" borderId="14" xfId="0" applyFont="1" applyFill="1" applyBorder="1"/>
    <xf numFmtId="0" fontId="3" fillId="2" borderId="3" xfId="0" applyFont="1" applyFill="1" applyBorder="1"/>
    <xf numFmtId="0" fontId="3" fillId="3" borderId="3" xfId="0" applyFont="1" applyFill="1" applyBorder="1"/>
    <xf numFmtId="0" fontId="3" fillId="0" borderId="6" xfId="0" applyFont="1" applyBorder="1"/>
    <xf numFmtId="0" fontId="4" fillId="0" borderId="6" xfId="0" applyFont="1" applyBorder="1"/>
    <xf numFmtId="0" fontId="8" fillId="0" borderId="0" xfId="0" applyFont="1" applyAlignment="1">
      <alignment vertical="top"/>
    </xf>
    <xf numFmtId="9" fontId="4" fillId="11" borderId="12" xfId="0" applyNumberFormat="1" applyFont="1" applyFill="1" applyBorder="1"/>
    <xf numFmtId="0" fontId="3" fillId="11" borderId="12" xfId="0" applyFont="1" applyFill="1" applyBorder="1"/>
    <xf numFmtId="0" fontId="4" fillId="0" borderId="0" xfId="0" applyFont="1" applyAlignment="1">
      <alignment horizontal="left" vertical="top" wrapText="1"/>
    </xf>
    <xf numFmtId="0" fontId="3" fillId="0" borderId="0" xfId="0" applyFont="1" applyAlignment="1">
      <alignment horizontal="left"/>
    </xf>
    <xf numFmtId="0" fontId="4" fillId="0" borderId="3" xfId="0" applyFont="1" applyBorder="1" applyAlignment="1">
      <alignment horizontal="left" vertical="top" wrapText="1"/>
    </xf>
    <xf numFmtId="0" fontId="4" fillId="5" borderId="7" xfId="0" applyFont="1" applyFill="1" applyBorder="1" applyAlignment="1">
      <alignment horizontal="left"/>
    </xf>
    <xf numFmtId="0" fontId="4" fillId="0" borderId="0" xfId="0" applyFont="1" applyAlignment="1">
      <alignment horizontal="center" wrapText="1"/>
    </xf>
    <xf numFmtId="0" fontId="9" fillId="0" borderId="7" xfId="0" applyFont="1" applyBorder="1" applyAlignment="1">
      <alignment horizontal="center"/>
    </xf>
    <xf numFmtId="0" fontId="0" fillId="0" borderId="0" xfId="0" applyAlignment="1"/>
    <xf numFmtId="0" fontId="4" fillId="0" borderId="8" xfId="0" applyFont="1" applyBorder="1"/>
    <xf numFmtId="0" fontId="1" fillId="0" borderId="12" xfId="0" applyFont="1" applyBorder="1"/>
    <xf numFmtId="0" fontId="4" fillId="5" borderId="2" xfId="0" applyFont="1" applyFill="1" applyBorder="1" applyAlignment="1">
      <alignment horizontal="center"/>
    </xf>
    <xf numFmtId="0" fontId="6" fillId="0" borderId="2" xfId="0" applyFont="1" applyBorder="1" applyAlignment="1"/>
    <xf numFmtId="0" fontId="6" fillId="0" borderId="4" xfId="0" applyFont="1" applyBorder="1" applyAlignment="1"/>
    <xf numFmtId="0" fontId="6" fillId="0" borderId="8" xfId="0" applyFont="1" applyBorder="1" applyAlignment="1"/>
    <xf numFmtId="1" fontId="4" fillId="0" borderId="8" xfId="0" applyNumberFormat="1" applyFont="1" applyBorder="1"/>
    <xf numFmtId="0" fontId="1" fillId="0" borderId="0" xfId="0" applyFont="1"/>
    <xf numFmtId="0" fontId="1" fillId="10" borderId="0" xfId="0" applyFont="1" applyFill="1"/>
    <xf numFmtId="0" fontId="9" fillId="0" borderId="8" xfId="0" applyFont="1" applyBorder="1"/>
    <xf numFmtId="0" fontId="6" fillId="0" borderId="10" xfId="0" applyFont="1" applyBorder="1" applyAlignment="1"/>
    <xf numFmtId="0" fontId="9" fillId="4" borderId="8" xfId="0" applyFont="1" applyFill="1" applyBorder="1" applyAlignment="1">
      <alignment horizontal="right"/>
    </xf>
    <xf numFmtId="0" fontId="9" fillId="0" borderId="8" xfId="0" applyFont="1" applyBorder="1" applyAlignment="1">
      <alignment horizontal="right"/>
    </xf>
    <xf numFmtId="0" fontId="9" fillId="8" borderId="8" xfId="0" applyFont="1" applyFill="1" applyBorder="1" applyAlignment="1">
      <alignment horizontal="right"/>
    </xf>
    <xf numFmtId="0" fontId="9" fillId="4" borderId="8"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onservationhandbooks.com/woodlands/national-vegetation-classificatio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M1003"/>
  <sheetViews>
    <sheetView workbookViewId="0">
      <selection activeCell="A23" sqref="A23:XFD23"/>
    </sheetView>
  </sheetViews>
  <sheetFormatPr defaultColWidth="12.625" defaultRowHeight="15" customHeight="1"/>
  <cols>
    <col min="1" max="1" width="7.625" customWidth="1"/>
    <col min="2" max="2" width="20.375" customWidth="1"/>
    <col min="3" max="5" width="7.625" customWidth="1"/>
    <col min="6" max="6" width="18.125" customWidth="1"/>
    <col min="7" max="26" width="7.625" customWidth="1"/>
  </cols>
  <sheetData>
    <row r="1" spans="1:13" ht="14.25" customHeight="1">
      <c r="A1" s="71" t="s">
        <v>0</v>
      </c>
      <c r="B1" s="76"/>
      <c r="C1" s="76"/>
      <c r="D1" s="76"/>
      <c r="E1" s="76"/>
      <c r="F1" s="76"/>
      <c r="G1" s="76"/>
    </row>
    <row r="2" spans="1:13" ht="14.25" customHeight="1"/>
    <row r="3" spans="1:13" ht="14.25" customHeight="1">
      <c r="A3" s="70" t="s">
        <v>1</v>
      </c>
      <c r="B3" s="76"/>
      <c r="C3" s="76"/>
      <c r="D3" s="76"/>
      <c r="E3" s="76"/>
      <c r="F3" s="76"/>
      <c r="H3" s="38"/>
    </row>
    <row r="4" spans="1:13" ht="14.25" customHeight="1">
      <c r="A4" s="76"/>
      <c r="B4" s="76"/>
      <c r="C4" s="76"/>
      <c r="D4" s="76"/>
      <c r="E4" s="76"/>
      <c r="F4" s="76"/>
    </row>
    <row r="5" spans="1:13" ht="14.25" customHeight="1">
      <c r="A5" s="76"/>
      <c r="B5" s="76"/>
      <c r="C5" s="76"/>
      <c r="D5" s="76"/>
      <c r="E5" s="76"/>
      <c r="F5" s="76"/>
    </row>
    <row r="6" spans="1:13" ht="14.25" customHeight="1">
      <c r="A6" s="76"/>
      <c r="B6" s="76"/>
      <c r="C6" s="76"/>
      <c r="D6" s="76"/>
      <c r="E6" s="76"/>
      <c r="F6" s="76"/>
    </row>
    <row r="7" spans="1:13" ht="67.150000000000006" customHeight="1">
      <c r="A7" s="76"/>
      <c r="B7" s="76"/>
      <c r="C7" s="76"/>
      <c r="D7" s="76"/>
      <c r="E7" s="76"/>
      <c r="F7" s="76"/>
    </row>
    <row r="8" spans="1:13" ht="14.25" customHeight="1">
      <c r="A8" s="2"/>
      <c r="B8" s="2"/>
      <c r="C8" s="2"/>
      <c r="D8" s="2"/>
      <c r="E8" s="2"/>
      <c r="F8" s="2"/>
      <c r="H8" s="1"/>
      <c r="I8" s="1"/>
      <c r="J8" s="1"/>
      <c r="K8" s="1"/>
      <c r="L8" s="1"/>
      <c r="M8" s="1"/>
    </row>
    <row r="9" spans="1:13" ht="14.25" customHeight="1">
      <c r="A9" s="3" t="s">
        <v>2</v>
      </c>
    </row>
    <row r="10" spans="1:13" ht="14.25" customHeight="1">
      <c r="A10" s="70" t="s">
        <v>3</v>
      </c>
      <c r="B10" s="76"/>
      <c r="C10" s="76"/>
      <c r="D10" s="76"/>
      <c r="E10" s="76"/>
      <c r="F10" s="76"/>
    </row>
    <row r="11" spans="1:13" ht="58.9" customHeight="1">
      <c r="A11" s="76"/>
      <c r="B11" s="76"/>
      <c r="C11" s="76"/>
      <c r="D11" s="76"/>
      <c r="E11" s="76"/>
      <c r="F11" s="76"/>
      <c r="H11" s="39"/>
    </row>
    <row r="12" spans="1:13" ht="18" customHeight="1">
      <c r="A12" s="3" t="s">
        <v>4</v>
      </c>
      <c r="B12" s="4"/>
      <c r="C12" s="4"/>
      <c r="D12" s="4"/>
      <c r="E12" s="4"/>
      <c r="F12" s="4"/>
    </row>
    <row r="13" spans="1:13" ht="14.25" customHeight="1">
      <c r="A13" s="70" t="s">
        <v>5</v>
      </c>
      <c r="B13" s="76"/>
      <c r="C13" s="76"/>
      <c r="D13" s="76"/>
      <c r="E13" s="76"/>
      <c r="F13" s="76"/>
    </row>
    <row r="14" spans="1:13" ht="14.25" customHeight="1">
      <c r="A14" s="76"/>
      <c r="B14" s="76"/>
      <c r="C14" s="76"/>
      <c r="D14" s="76"/>
      <c r="E14" s="76"/>
      <c r="F14" s="76"/>
      <c r="H14" s="39"/>
    </row>
    <row r="15" spans="1:13" ht="14.25" customHeight="1">
      <c r="A15" s="76"/>
      <c r="B15" s="76"/>
      <c r="C15" s="76"/>
      <c r="D15" s="76"/>
      <c r="E15" s="76"/>
      <c r="F15" s="76"/>
    </row>
    <row r="16" spans="1:13" ht="14.25" customHeight="1">
      <c r="A16" s="3" t="s">
        <v>6</v>
      </c>
      <c r="B16" s="4"/>
      <c r="C16" s="4"/>
      <c r="D16" s="4"/>
      <c r="E16" s="4"/>
      <c r="F16" s="4"/>
    </row>
    <row r="17" spans="1:8" ht="14.25" customHeight="1">
      <c r="A17" s="70" t="s">
        <v>7</v>
      </c>
      <c r="B17" s="76"/>
      <c r="C17" s="76"/>
      <c r="D17" s="76"/>
      <c r="E17" s="76"/>
      <c r="F17" s="76"/>
      <c r="H17" s="39"/>
    </row>
    <row r="18" spans="1:8" ht="90" customHeight="1">
      <c r="A18" s="76"/>
      <c r="B18" s="76"/>
      <c r="C18" s="76"/>
      <c r="D18" s="76"/>
      <c r="E18" s="76"/>
      <c r="F18" s="76"/>
    </row>
    <row r="19" spans="1:8" ht="14.45" customHeight="1"/>
    <row r="20" spans="1:8" ht="14.25" customHeight="1">
      <c r="A20" s="3" t="s">
        <v>8</v>
      </c>
      <c r="B20" s="4"/>
      <c r="C20" s="4"/>
      <c r="D20" s="4"/>
      <c r="E20" s="4"/>
      <c r="F20" s="4"/>
    </row>
    <row r="21" spans="1:8" ht="14.25" customHeight="1">
      <c r="A21" s="70" t="s">
        <v>9</v>
      </c>
      <c r="B21" s="76"/>
      <c r="C21" s="76"/>
      <c r="D21" s="76"/>
      <c r="E21" s="76"/>
      <c r="F21" s="76"/>
      <c r="H21" s="39"/>
    </row>
    <row r="22" spans="1:8" ht="90.75" customHeight="1">
      <c r="A22" s="76"/>
      <c r="B22" s="76"/>
      <c r="C22" s="76"/>
      <c r="D22" s="76"/>
      <c r="E22" s="76"/>
      <c r="F22" s="76"/>
    </row>
    <row r="23" spans="1:8" ht="17.45" customHeight="1"/>
    <row r="24" spans="1:8" ht="14.25" customHeight="1">
      <c r="A24" s="3" t="s">
        <v>10</v>
      </c>
    </row>
    <row r="25" spans="1:8" ht="14.25" customHeight="1">
      <c r="A25" s="70" t="s">
        <v>11</v>
      </c>
      <c r="B25" s="76"/>
      <c r="C25" s="76"/>
      <c r="D25" s="76"/>
      <c r="E25" s="76"/>
      <c r="F25" s="76"/>
      <c r="H25" s="39"/>
    </row>
    <row r="26" spans="1:8" ht="78" customHeight="1">
      <c r="A26" s="76"/>
      <c r="B26" s="76"/>
      <c r="C26" s="76"/>
      <c r="D26" s="76"/>
      <c r="E26" s="76"/>
      <c r="F26" s="76"/>
    </row>
    <row r="27" spans="1:8" ht="14.25" customHeight="1">
      <c r="A27" s="70"/>
      <c r="B27" s="76"/>
      <c r="C27" s="76"/>
      <c r="D27" s="76"/>
      <c r="E27" s="76"/>
      <c r="F27" s="76"/>
    </row>
    <row r="28" spans="1:8" ht="14.25" customHeight="1">
      <c r="A28" s="3" t="s">
        <v>12</v>
      </c>
    </row>
    <row r="29" spans="1:8" ht="14.25" customHeight="1">
      <c r="A29" s="70" t="s">
        <v>13</v>
      </c>
      <c r="B29" s="76"/>
      <c r="C29" s="76"/>
      <c r="D29" s="76"/>
      <c r="E29" s="76"/>
      <c r="F29" s="76"/>
    </row>
    <row r="30" spans="1:8" ht="63.75" customHeight="1">
      <c r="A30" s="76"/>
      <c r="B30" s="76"/>
      <c r="C30" s="76"/>
      <c r="D30" s="76"/>
      <c r="E30" s="76"/>
      <c r="F30" s="76"/>
    </row>
    <row r="31" spans="1:8" ht="14.25" customHeight="1">
      <c r="A31" s="5"/>
      <c r="B31" s="5"/>
      <c r="C31" s="5"/>
      <c r="D31" s="5"/>
      <c r="E31" s="5"/>
      <c r="F31" s="5"/>
    </row>
    <row r="32" spans="1:8" ht="14.25" customHeight="1">
      <c r="A32" s="70" t="s">
        <v>14</v>
      </c>
      <c r="B32" s="76"/>
      <c r="C32" s="76"/>
      <c r="D32" s="76"/>
      <c r="E32" s="76"/>
      <c r="F32" s="76"/>
    </row>
    <row r="33" spans="1:6" ht="14.25" customHeight="1">
      <c r="A33" s="76"/>
      <c r="B33" s="76"/>
      <c r="C33" s="76"/>
      <c r="D33" s="76"/>
      <c r="E33" s="76"/>
      <c r="F33" s="76"/>
    </row>
    <row r="34" spans="1:6" ht="14.25" customHeight="1">
      <c r="A34" s="76"/>
      <c r="B34" s="76"/>
      <c r="C34" s="76"/>
      <c r="D34" s="76"/>
      <c r="E34" s="76"/>
      <c r="F34" s="76"/>
    </row>
    <row r="35" spans="1:6" ht="14.25" customHeight="1">
      <c r="A35" s="76"/>
      <c r="B35" s="76"/>
      <c r="C35" s="76"/>
      <c r="D35" s="76"/>
      <c r="E35" s="76"/>
      <c r="F35" s="76"/>
    </row>
    <row r="36" spans="1:6" ht="14.25" customHeight="1">
      <c r="A36" s="76"/>
      <c r="B36" s="76"/>
      <c r="C36" s="76"/>
      <c r="D36" s="76"/>
      <c r="E36" s="76"/>
      <c r="F36" s="76"/>
    </row>
    <row r="37" spans="1:6" ht="14.25" customHeight="1">
      <c r="A37" s="70" t="s">
        <v>15</v>
      </c>
      <c r="B37" s="76"/>
      <c r="C37" s="76"/>
      <c r="D37" s="76"/>
      <c r="E37" s="76"/>
      <c r="F37" s="76"/>
    </row>
    <row r="38" spans="1:6" ht="14.25" customHeight="1">
      <c r="A38" s="76"/>
      <c r="B38" s="76"/>
      <c r="C38" s="76"/>
      <c r="D38" s="76"/>
      <c r="E38" s="76"/>
      <c r="F38" s="76"/>
    </row>
    <row r="39" spans="1:6" ht="14.25" customHeight="1">
      <c r="A39" s="70" t="s">
        <v>16</v>
      </c>
      <c r="B39" s="76"/>
      <c r="C39" s="76"/>
      <c r="D39" s="76"/>
      <c r="E39" s="76"/>
      <c r="F39" s="76"/>
    </row>
    <row r="40" spans="1:6" ht="14.25" customHeight="1">
      <c r="A40" s="70" t="s">
        <v>17</v>
      </c>
      <c r="B40" s="70"/>
      <c r="C40" s="70"/>
      <c r="D40" s="70"/>
      <c r="E40" s="70"/>
      <c r="F40" s="70"/>
    </row>
    <row r="41" spans="1:6" ht="14.25" customHeight="1">
      <c r="A41" s="70"/>
      <c r="B41" s="70"/>
      <c r="C41" s="70"/>
      <c r="D41" s="70"/>
      <c r="E41" s="70"/>
      <c r="F41" s="70"/>
    </row>
    <row r="42" spans="1:6" ht="14.25" customHeight="1">
      <c r="A42" s="6" t="s">
        <v>18</v>
      </c>
    </row>
    <row r="43" spans="1:6" ht="14.25" customHeight="1"/>
    <row r="44" spans="1:6" ht="14.25" customHeight="1">
      <c r="A44" s="70"/>
      <c r="B44" s="76"/>
      <c r="C44" s="76"/>
      <c r="D44" s="76"/>
      <c r="E44" s="76"/>
      <c r="F44" s="76"/>
    </row>
    <row r="45" spans="1:6" ht="14.25" customHeight="1"/>
    <row r="46" spans="1:6" ht="14.25" customHeight="1"/>
    <row r="47" spans="1:6" ht="14.25" customHeight="1"/>
    <row r="48" spans="1:6"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sheetData>
  <mergeCells count="14">
    <mergeCell ref="A44:F44"/>
    <mergeCell ref="A39:F39"/>
    <mergeCell ref="A1:G1"/>
    <mergeCell ref="A3:F7"/>
    <mergeCell ref="A29:F30"/>
    <mergeCell ref="A32:F36"/>
    <mergeCell ref="A40:F41"/>
    <mergeCell ref="A17:F18"/>
    <mergeCell ref="A27:F27"/>
    <mergeCell ref="A21:F22"/>
    <mergeCell ref="A25:F26"/>
    <mergeCell ref="A10:F11"/>
    <mergeCell ref="A13:F15"/>
    <mergeCell ref="A37:F38"/>
  </mergeCells>
  <hyperlinks>
    <hyperlink ref="A40" r:id="rId1" display="https://www.conservationhandbooks.com/woodlands/national-vegetation-classification/" xr:uid="{00000000-0004-0000-0000-000000000000}"/>
  </hyperlinks>
  <pageMargins left="0.7" right="0.7" top="0.75" bottom="0.75" header="0" footer="0"/>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9E2F3"/>
  </sheetPr>
  <dimension ref="A1:T1000"/>
  <sheetViews>
    <sheetView workbookViewId="0">
      <pane ySplit="2" topLeftCell="A105" activePane="bottomLeft" state="frozen"/>
      <selection pane="bottomLeft" activeCell="H127" sqref="H127"/>
    </sheetView>
  </sheetViews>
  <sheetFormatPr defaultColWidth="12.625" defaultRowHeight="15" customHeight="1"/>
  <cols>
    <col min="1" max="1" width="20.25" customWidth="1"/>
    <col min="2" max="2" width="23.875" customWidth="1"/>
    <col min="3" max="25" width="7.625" customWidth="1"/>
  </cols>
  <sheetData>
    <row r="1" spans="1:20" ht="14.25" customHeight="1">
      <c r="A1" s="56" t="s">
        <v>19</v>
      </c>
      <c r="B1" s="57"/>
      <c r="C1" s="57"/>
      <c r="D1" s="57"/>
      <c r="E1" s="57"/>
      <c r="F1" s="57"/>
      <c r="G1" s="57"/>
      <c r="H1" s="57"/>
      <c r="I1" s="57"/>
    </row>
    <row r="2" spans="1:20" ht="14.25" customHeight="1">
      <c r="A2" s="47" t="s">
        <v>20</v>
      </c>
      <c r="B2" s="47" t="s">
        <v>21</v>
      </c>
      <c r="C2" s="47" t="s">
        <v>22</v>
      </c>
      <c r="D2" s="47" t="s">
        <v>23</v>
      </c>
      <c r="E2" s="47" t="s">
        <v>24</v>
      </c>
      <c r="F2" s="47" t="s">
        <v>25</v>
      </c>
      <c r="G2" s="47" t="s">
        <v>26</v>
      </c>
      <c r="H2" s="48" t="s">
        <v>27</v>
      </c>
      <c r="I2" s="47" t="s">
        <v>28</v>
      </c>
      <c r="J2" s="77"/>
      <c r="M2" s="3" t="s">
        <v>29</v>
      </c>
    </row>
    <row r="3" spans="1:20" ht="14.25" customHeight="1">
      <c r="A3" s="78" t="s">
        <v>30</v>
      </c>
      <c r="B3" s="49" t="s">
        <v>31</v>
      </c>
      <c r="C3" s="49" t="s">
        <v>32</v>
      </c>
      <c r="D3" s="50">
        <v>5</v>
      </c>
      <c r="E3" s="51">
        <f t="shared" ref="E3:E66" si="0">(($O$14*$D3)/100)*$O$5</f>
        <v>2.75</v>
      </c>
      <c r="F3" s="51">
        <f t="shared" ref="F3:F66" si="1">(($O$15*$D3)/100)*$O$5</f>
        <v>6.25</v>
      </c>
      <c r="G3" s="51">
        <f t="shared" ref="G3:G66" si="2">(($O$16*$D3)/100)*$O$5</f>
        <v>25</v>
      </c>
      <c r="H3" s="51">
        <f t="shared" ref="H3:H66" si="3">(($O$17*$D3)/100)*$O$5</f>
        <v>100</v>
      </c>
      <c r="I3" s="49" t="s">
        <v>33</v>
      </c>
    </row>
    <row r="4" spans="1:20" ht="14.25" customHeight="1">
      <c r="A4" s="78" t="s">
        <v>34</v>
      </c>
      <c r="B4" s="49" t="s">
        <v>31</v>
      </c>
      <c r="C4" s="49" t="s">
        <v>32</v>
      </c>
      <c r="D4" s="50">
        <v>5</v>
      </c>
      <c r="E4" s="51">
        <f t="shared" si="0"/>
        <v>2.75</v>
      </c>
      <c r="F4" s="51">
        <f t="shared" si="1"/>
        <v>6.25</v>
      </c>
      <c r="G4" s="51">
        <f t="shared" si="2"/>
        <v>25</v>
      </c>
      <c r="H4" s="51">
        <f t="shared" si="3"/>
        <v>100</v>
      </c>
      <c r="I4" s="49" t="s">
        <v>33</v>
      </c>
      <c r="M4" s="8"/>
      <c r="N4" s="8" t="s">
        <v>35</v>
      </c>
      <c r="O4" s="8" t="s">
        <v>36</v>
      </c>
      <c r="Q4" s="79" t="s">
        <v>37</v>
      </c>
      <c r="R4" s="80"/>
      <c r="S4" s="80"/>
      <c r="T4" s="80"/>
    </row>
    <row r="5" spans="1:20" ht="14.25" customHeight="1">
      <c r="A5" s="78" t="s">
        <v>38</v>
      </c>
      <c r="B5" s="49" t="s">
        <v>31</v>
      </c>
      <c r="C5" s="49" t="s">
        <v>32</v>
      </c>
      <c r="D5" s="50">
        <v>5</v>
      </c>
      <c r="E5" s="51">
        <f t="shared" si="0"/>
        <v>2.75</v>
      </c>
      <c r="F5" s="51">
        <f t="shared" si="1"/>
        <v>6.25</v>
      </c>
      <c r="G5" s="51">
        <f t="shared" si="2"/>
        <v>25</v>
      </c>
      <c r="H5" s="51">
        <f t="shared" si="3"/>
        <v>100</v>
      </c>
      <c r="I5" s="49" t="s">
        <v>33</v>
      </c>
      <c r="M5" s="7" t="s">
        <v>39</v>
      </c>
      <c r="N5" s="10">
        <v>500</v>
      </c>
      <c r="O5" s="8">
        <f>N5/10000</f>
        <v>0.05</v>
      </c>
      <c r="Q5" s="8" t="s">
        <v>40</v>
      </c>
      <c r="R5" s="8" t="s">
        <v>41</v>
      </c>
      <c r="S5" s="8" t="s">
        <v>42</v>
      </c>
      <c r="T5" s="8" t="s">
        <v>43</v>
      </c>
    </row>
    <row r="6" spans="1:20" ht="14.25" customHeight="1">
      <c r="A6" s="78" t="s">
        <v>44</v>
      </c>
      <c r="B6" s="49" t="s">
        <v>31</v>
      </c>
      <c r="C6" s="49" t="s">
        <v>32</v>
      </c>
      <c r="D6" s="50">
        <v>5</v>
      </c>
      <c r="E6" s="51">
        <f t="shared" si="0"/>
        <v>2.75</v>
      </c>
      <c r="F6" s="51">
        <f t="shared" si="1"/>
        <v>6.25</v>
      </c>
      <c r="G6" s="51">
        <f t="shared" si="2"/>
        <v>25</v>
      </c>
      <c r="H6" s="51">
        <f t="shared" si="3"/>
        <v>100</v>
      </c>
      <c r="I6" s="49" t="s">
        <v>33</v>
      </c>
      <c r="M6" s="8"/>
      <c r="N6" s="8" t="s">
        <v>45</v>
      </c>
      <c r="O6" s="8"/>
      <c r="P6" s="5" t="s">
        <v>46</v>
      </c>
      <c r="Q6" s="8">
        <v>5</v>
      </c>
      <c r="R6" s="8">
        <v>10</v>
      </c>
      <c r="S6" s="8">
        <v>20</v>
      </c>
      <c r="T6" s="8">
        <v>30</v>
      </c>
    </row>
    <row r="7" spans="1:20" ht="14.25" customHeight="1">
      <c r="A7" s="78" t="s">
        <v>47</v>
      </c>
      <c r="B7" s="49" t="s">
        <v>31</v>
      </c>
      <c r="C7" s="49" t="s">
        <v>48</v>
      </c>
      <c r="D7" s="50">
        <v>5</v>
      </c>
      <c r="E7" s="51">
        <f t="shared" si="0"/>
        <v>2.75</v>
      </c>
      <c r="F7" s="51">
        <f t="shared" si="1"/>
        <v>6.25</v>
      </c>
      <c r="G7" s="51">
        <f t="shared" si="2"/>
        <v>25</v>
      </c>
      <c r="H7" s="51">
        <f t="shared" si="3"/>
        <v>100</v>
      </c>
      <c r="I7" s="49" t="s">
        <v>33</v>
      </c>
      <c r="M7" s="7" t="s">
        <v>24</v>
      </c>
      <c r="N7" s="8">
        <f t="shared" ref="N7:N10" si="4">P14*$N$5</f>
        <v>55</v>
      </c>
      <c r="O7" s="8"/>
      <c r="Q7" s="9">
        <f t="shared" ref="Q7:T7" si="5">$N7/Q$6</f>
        <v>11</v>
      </c>
      <c r="R7" s="9">
        <f t="shared" si="5"/>
        <v>5.5</v>
      </c>
      <c r="S7" s="9">
        <f t="shared" si="5"/>
        <v>2.75</v>
      </c>
      <c r="T7" s="9">
        <f t="shared" si="5"/>
        <v>1.8333333333333333</v>
      </c>
    </row>
    <row r="8" spans="1:20" ht="14.25" customHeight="1">
      <c r="A8" s="78" t="s">
        <v>49</v>
      </c>
      <c r="B8" s="49" t="s">
        <v>50</v>
      </c>
      <c r="C8" s="49" t="s">
        <v>48</v>
      </c>
      <c r="D8" s="50">
        <v>5</v>
      </c>
      <c r="E8" s="51">
        <f t="shared" si="0"/>
        <v>2.75</v>
      </c>
      <c r="F8" s="51">
        <f t="shared" si="1"/>
        <v>6.25</v>
      </c>
      <c r="G8" s="51">
        <f t="shared" si="2"/>
        <v>25</v>
      </c>
      <c r="H8" s="51">
        <f t="shared" si="3"/>
        <v>100</v>
      </c>
      <c r="I8" s="49" t="s">
        <v>33</v>
      </c>
      <c r="M8" s="7" t="s">
        <v>25</v>
      </c>
      <c r="N8" s="8">
        <f t="shared" si="4"/>
        <v>125</v>
      </c>
      <c r="O8" s="8"/>
      <c r="Q8" s="9">
        <f t="shared" ref="Q8:T8" si="6">$N8/Q$6</f>
        <v>25</v>
      </c>
      <c r="R8" s="9">
        <f t="shared" si="6"/>
        <v>12.5</v>
      </c>
      <c r="S8" s="9">
        <f t="shared" si="6"/>
        <v>6.25</v>
      </c>
      <c r="T8" s="9">
        <f t="shared" si="6"/>
        <v>4.166666666666667</v>
      </c>
    </row>
    <row r="9" spans="1:20" ht="14.25" customHeight="1">
      <c r="A9" s="78" t="s">
        <v>51</v>
      </c>
      <c r="B9" s="49" t="s">
        <v>31</v>
      </c>
      <c r="C9" s="49" t="s">
        <v>52</v>
      </c>
      <c r="D9" s="50">
        <v>5</v>
      </c>
      <c r="E9" s="51">
        <f t="shared" si="0"/>
        <v>2.75</v>
      </c>
      <c r="F9" s="51">
        <f t="shared" si="1"/>
        <v>6.25</v>
      </c>
      <c r="G9" s="51">
        <f t="shared" si="2"/>
        <v>25</v>
      </c>
      <c r="H9" s="51">
        <f t="shared" si="3"/>
        <v>100</v>
      </c>
      <c r="I9" s="49" t="s">
        <v>33</v>
      </c>
      <c r="M9" s="7" t="s">
        <v>26</v>
      </c>
      <c r="N9" s="8">
        <f t="shared" si="4"/>
        <v>500</v>
      </c>
      <c r="O9" s="8"/>
      <c r="Q9" s="9">
        <f t="shared" ref="Q9:T9" si="7">$N9/Q$6</f>
        <v>100</v>
      </c>
      <c r="R9" s="9">
        <f t="shared" si="7"/>
        <v>50</v>
      </c>
      <c r="S9" s="9">
        <f t="shared" si="7"/>
        <v>25</v>
      </c>
      <c r="T9" s="9">
        <f t="shared" si="7"/>
        <v>16.666666666666668</v>
      </c>
    </row>
    <row r="10" spans="1:20" ht="14.25" customHeight="1">
      <c r="A10" s="78" t="s">
        <v>53</v>
      </c>
      <c r="B10" s="49" t="s">
        <v>31</v>
      </c>
      <c r="C10" s="49" t="s">
        <v>52</v>
      </c>
      <c r="D10" s="50">
        <v>5</v>
      </c>
      <c r="E10" s="51">
        <f t="shared" si="0"/>
        <v>2.75</v>
      </c>
      <c r="F10" s="51">
        <f t="shared" si="1"/>
        <v>6.25</v>
      </c>
      <c r="G10" s="51">
        <f t="shared" si="2"/>
        <v>25</v>
      </c>
      <c r="H10" s="51">
        <f t="shared" si="3"/>
        <v>100</v>
      </c>
      <c r="I10" s="49" t="s">
        <v>33</v>
      </c>
      <c r="M10" s="7" t="s">
        <v>27</v>
      </c>
      <c r="N10" s="8">
        <f t="shared" si="4"/>
        <v>2000</v>
      </c>
      <c r="O10" s="8"/>
      <c r="Q10" s="9">
        <f t="shared" ref="Q10:T10" si="8">$N10/Q$6</f>
        <v>400</v>
      </c>
      <c r="R10" s="9">
        <f t="shared" si="8"/>
        <v>200</v>
      </c>
      <c r="S10" s="9">
        <f t="shared" si="8"/>
        <v>100</v>
      </c>
      <c r="T10" s="9">
        <f t="shared" si="8"/>
        <v>66.666666666666671</v>
      </c>
    </row>
    <row r="11" spans="1:20" ht="14.25" customHeight="1">
      <c r="A11" s="78" t="s">
        <v>54</v>
      </c>
      <c r="B11" s="49" t="s">
        <v>31</v>
      </c>
      <c r="C11" s="49" t="s">
        <v>52</v>
      </c>
      <c r="D11" s="50">
        <v>5</v>
      </c>
      <c r="E11" s="51">
        <f t="shared" si="0"/>
        <v>2.75</v>
      </c>
      <c r="F11" s="51">
        <f t="shared" si="1"/>
        <v>6.25</v>
      </c>
      <c r="G11" s="51">
        <f t="shared" si="2"/>
        <v>25</v>
      </c>
      <c r="H11" s="51">
        <f t="shared" si="3"/>
        <v>100</v>
      </c>
      <c r="I11" s="49" t="s">
        <v>33</v>
      </c>
    </row>
    <row r="12" spans="1:20" ht="14.25" customHeight="1">
      <c r="A12" s="78" t="s">
        <v>55</v>
      </c>
      <c r="B12" s="49" t="s">
        <v>50</v>
      </c>
      <c r="C12" s="49" t="s">
        <v>32</v>
      </c>
      <c r="D12" s="50">
        <v>10</v>
      </c>
      <c r="E12" s="51">
        <f t="shared" si="0"/>
        <v>5.5</v>
      </c>
      <c r="F12" s="51">
        <f t="shared" si="1"/>
        <v>12.5</v>
      </c>
      <c r="G12" s="51">
        <f t="shared" si="2"/>
        <v>50</v>
      </c>
      <c r="H12" s="51">
        <f t="shared" si="3"/>
        <v>200</v>
      </c>
      <c r="I12" s="49" t="s">
        <v>33</v>
      </c>
      <c r="M12" s="11" t="s">
        <v>56</v>
      </c>
      <c r="N12" s="72" t="s">
        <v>57</v>
      </c>
      <c r="O12" s="72" t="s">
        <v>58</v>
      </c>
      <c r="P12" s="72" t="s">
        <v>59</v>
      </c>
      <c r="Q12" s="72" t="s">
        <v>60</v>
      </c>
    </row>
    <row r="13" spans="1:20" ht="14.25" customHeight="1">
      <c r="A13" s="78" t="s">
        <v>61</v>
      </c>
      <c r="B13" s="49" t="s">
        <v>62</v>
      </c>
      <c r="C13" s="49" t="s">
        <v>63</v>
      </c>
      <c r="D13" s="50">
        <v>5</v>
      </c>
      <c r="E13" s="51">
        <f t="shared" si="0"/>
        <v>2.75</v>
      </c>
      <c r="F13" s="51">
        <f t="shared" si="1"/>
        <v>6.25</v>
      </c>
      <c r="G13" s="51">
        <f t="shared" si="2"/>
        <v>25</v>
      </c>
      <c r="H13" s="51">
        <f t="shared" si="3"/>
        <v>100</v>
      </c>
      <c r="I13" s="49" t="s">
        <v>33</v>
      </c>
      <c r="M13" s="11"/>
      <c r="N13" s="81"/>
      <c r="O13" s="81"/>
      <c r="P13" s="81"/>
      <c r="Q13" s="81"/>
    </row>
    <row r="14" spans="1:20" ht="14.25" customHeight="1">
      <c r="A14" s="78" t="s">
        <v>64</v>
      </c>
      <c r="B14" s="49" t="s">
        <v>62</v>
      </c>
      <c r="C14" s="49" t="s">
        <v>32</v>
      </c>
      <c r="D14" s="50">
        <v>5</v>
      </c>
      <c r="E14" s="51">
        <f t="shared" si="0"/>
        <v>2.75</v>
      </c>
      <c r="F14" s="51">
        <f t="shared" si="1"/>
        <v>6.25</v>
      </c>
      <c r="G14" s="51">
        <f t="shared" si="2"/>
        <v>25</v>
      </c>
      <c r="H14" s="51">
        <f t="shared" si="3"/>
        <v>100</v>
      </c>
      <c r="I14" s="49" t="s">
        <v>33</v>
      </c>
      <c r="M14" s="11" t="s">
        <v>65</v>
      </c>
      <c r="N14" s="8">
        <v>3</v>
      </c>
      <c r="O14" s="8">
        <v>1100</v>
      </c>
      <c r="P14" s="8">
        <v>0.11</v>
      </c>
      <c r="Q14" s="8">
        <v>7</v>
      </c>
    </row>
    <row r="15" spans="1:20" ht="14.25" customHeight="1">
      <c r="A15" s="78" t="s">
        <v>66</v>
      </c>
      <c r="B15" s="49" t="s">
        <v>62</v>
      </c>
      <c r="C15" s="49" t="s">
        <v>63</v>
      </c>
      <c r="D15" s="50">
        <v>5</v>
      </c>
      <c r="E15" s="51">
        <f t="shared" si="0"/>
        <v>2.75</v>
      </c>
      <c r="F15" s="51">
        <f t="shared" si="1"/>
        <v>6.25</v>
      </c>
      <c r="G15" s="51">
        <f t="shared" si="2"/>
        <v>25</v>
      </c>
      <c r="H15" s="51">
        <f t="shared" si="3"/>
        <v>100</v>
      </c>
      <c r="I15" s="49" t="s">
        <v>33</v>
      </c>
      <c r="M15" s="11" t="s">
        <v>67</v>
      </c>
      <c r="N15" s="8">
        <v>2</v>
      </c>
      <c r="O15" s="8">
        <v>2500</v>
      </c>
      <c r="P15" s="8">
        <v>0.25</v>
      </c>
      <c r="Q15" s="8">
        <v>5</v>
      </c>
    </row>
    <row r="16" spans="1:20" ht="14.25" customHeight="1">
      <c r="A16" s="78" t="s">
        <v>68</v>
      </c>
      <c r="B16" s="49" t="s">
        <v>31</v>
      </c>
      <c r="C16" s="49" t="s">
        <v>63</v>
      </c>
      <c r="D16" s="50">
        <v>5</v>
      </c>
      <c r="E16" s="51">
        <f t="shared" si="0"/>
        <v>2.75</v>
      </c>
      <c r="F16" s="51">
        <f t="shared" si="1"/>
        <v>6.25</v>
      </c>
      <c r="G16" s="51">
        <f t="shared" si="2"/>
        <v>25</v>
      </c>
      <c r="H16" s="51">
        <f t="shared" si="3"/>
        <v>100</v>
      </c>
      <c r="I16" s="49" t="s">
        <v>33</v>
      </c>
      <c r="M16" s="11" t="s">
        <v>69</v>
      </c>
      <c r="N16" s="8">
        <v>1</v>
      </c>
      <c r="O16" s="8">
        <v>10000</v>
      </c>
      <c r="P16" s="8">
        <v>1</v>
      </c>
      <c r="Q16" s="8">
        <v>3</v>
      </c>
    </row>
    <row r="17" spans="1:17" ht="14.25" customHeight="1">
      <c r="A17" s="78" t="s">
        <v>70</v>
      </c>
      <c r="B17" s="49" t="s">
        <v>71</v>
      </c>
      <c r="C17" s="49" t="s">
        <v>48</v>
      </c>
      <c r="D17" s="50">
        <v>15</v>
      </c>
      <c r="E17" s="51">
        <f t="shared" si="0"/>
        <v>8.25</v>
      </c>
      <c r="F17" s="51">
        <f t="shared" si="1"/>
        <v>18.75</v>
      </c>
      <c r="G17" s="51">
        <f t="shared" si="2"/>
        <v>75</v>
      </c>
      <c r="H17" s="51">
        <f t="shared" si="3"/>
        <v>300</v>
      </c>
      <c r="I17" s="49" t="s">
        <v>33</v>
      </c>
      <c r="M17" s="11" t="s">
        <v>27</v>
      </c>
      <c r="N17" s="8">
        <v>0.5</v>
      </c>
      <c r="O17" s="8">
        <v>40000</v>
      </c>
      <c r="P17" s="8">
        <v>4</v>
      </c>
      <c r="Q17" s="8">
        <v>1</v>
      </c>
    </row>
    <row r="18" spans="1:17" ht="14.25" customHeight="1">
      <c r="A18" s="78" t="s">
        <v>72</v>
      </c>
      <c r="B18" s="49" t="s">
        <v>50</v>
      </c>
      <c r="C18" s="49" t="s">
        <v>32</v>
      </c>
      <c r="D18" s="50">
        <v>10</v>
      </c>
      <c r="E18" s="51">
        <f t="shared" si="0"/>
        <v>5.5</v>
      </c>
      <c r="F18" s="51">
        <f t="shared" si="1"/>
        <v>12.5</v>
      </c>
      <c r="G18" s="51">
        <f t="shared" si="2"/>
        <v>50</v>
      </c>
      <c r="H18" s="51">
        <f t="shared" si="3"/>
        <v>200</v>
      </c>
      <c r="I18" s="49" t="s">
        <v>33</v>
      </c>
    </row>
    <row r="19" spans="1:17" ht="14.25" customHeight="1">
      <c r="A19" s="78" t="s">
        <v>73</v>
      </c>
      <c r="B19" s="49" t="s">
        <v>50</v>
      </c>
      <c r="C19" s="49" t="s">
        <v>48</v>
      </c>
      <c r="D19" s="50">
        <v>5</v>
      </c>
      <c r="E19" s="51">
        <f t="shared" si="0"/>
        <v>2.75</v>
      </c>
      <c r="F19" s="51">
        <f t="shared" si="1"/>
        <v>6.25</v>
      </c>
      <c r="G19" s="51">
        <f t="shared" si="2"/>
        <v>25</v>
      </c>
      <c r="H19" s="51">
        <f t="shared" si="3"/>
        <v>100</v>
      </c>
      <c r="I19" s="49" t="s">
        <v>33</v>
      </c>
    </row>
    <row r="20" spans="1:17" ht="14.25" customHeight="1">
      <c r="A20" s="78" t="s">
        <v>74</v>
      </c>
      <c r="B20" s="49" t="s">
        <v>50</v>
      </c>
      <c r="C20" s="49" t="s">
        <v>48</v>
      </c>
      <c r="D20" s="50">
        <v>5</v>
      </c>
      <c r="E20" s="51">
        <f t="shared" si="0"/>
        <v>2.75</v>
      </c>
      <c r="F20" s="51">
        <f t="shared" si="1"/>
        <v>6.25</v>
      </c>
      <c r="G20" s="51">
        <f t="shared" si="2"/>
        <v>25</v>
      </c>
      <c r="H20" s="51">
        <f t="shared" si="3"/>
        <v>100</v>
      </c>
      <c r="I20" s="49" t="s">
        <v>33</v>
      </c>
    </row>
    <row r="21" spans="1:17" ht="14.25" customHeight="1">
      <c r="A21" s="78" t="s">
        <v>75</v>
      </c>
      <c r="B21" s="49" t="s">
        <v>50</v>
      </c>
      <c r="C21" s="49" t="s">
        <v>48</v>
      </c>
      <c r="D21" s="50">
        <v>5</v>
      </c>
      <c r="E21" s="51">
        <f t="shared" si="0"/>
        <v>2.75</v>
      </c>
      <c r="F21" s="51">
        <f t="shared" si="1"/>
        <v>6.25</v>
      </c>
      <c r="G21" s="51">
        <f t="shared" si="2"/>
        <v>25</v>
      </c>
      <c r="H21" s="51">
        <f t="shared" si="3"/>
        <v>100</v>
      </c>
      <c r="I21" s="49" t="s">
        <v>33</v>
      </c>
    </row>
    <row r="22" spans="1:17" ht="14.25" customHeight="1">
      <c r="A22" s="78" t="s">
        <v>76</v>
      </c>
      <c r="B22" s="49" t="s">
        <v>31</v>
      </c>
      <c r="C22" s="49" t="s">
        <v>48</v>
      </c>
      <c r="D22" s="50">
        <v>5</v>
      </c>
      <c r="E22" s="51">
        <f t="shared" si="0"/>
        <v>2.75</v>
      </c>
      <c r="F22" s="51">
        <f t="shared" si="1"/>
        <v>6.25</v>
      </c>
      <c r="G22" s="51">
        <f t="shared" si="2"/>
        <v>25</v>
      </c>
      <c r="H22" s="51">
        <f t="shared" si="3"/>
        <v>100</v>
      </c>
      <c r="I22" s="49" t="s">
        <v>33</v>
      </c>
    </row>
    <row r="23" spans="1:17" ht="14.25" customHeight="1">
      <c r="A23" s="78" t="s">
        <v>77</v>
      </c>
      <c r="B23" s="49" t="s">
        <v>31</v>
      </c>
      <c r="C23" s="49" t="s">
        <v>48</v>
      </c>
      <c r="D23" s="50">
        <v>5</v>
      </c>
      <c r="E23" s="51">
        <f t="shared" si="0"/>
        <v>2.75</v>
      </c>
      <c r="F23" s="51">
        <f t="shared" si="1"/>
        <v>6.25</v>
      </c>
      <c r="G23" s="51">
        <f t="shared" si="2"/>
        <v>25</v>
      </c>
      <c r="H23" s="51">
        <f t="shared" si="3"/>
        <v>100</v>
      </c>
      <c r="I23" s="49" t="s">
        <v>33</v>
      </c>
    </row>
    <row r="24" spans="1:17" ht="14.25" customHeight="1">
      <c r="A24" s="78" t="s">
        <v>78</v>
      </c>
      <c r="B24" s="49" t="s">
        <v>50</v>
      </c>
      <c r="C24" s="49" t="s">
        <v>48</v>
      </c>
      <c r="D24" s="50">
        <v>5</v>
      </c>
      <c r="E24" s="51">
        <f t="shared" si="0"/>
        <v>2.75</v>
      </c>
      <c r="F24" s="51">
        <f t="shared" si="1"/>
        <v>6.25</v>
      </c>
      <c r="G24" s="51">
        <f t="shared" si="2"/>
        <v>25</v>
      </c>
      <c r="H24" s="51">
        <f t="shared" si="3"/>
        <v>100</v>
      </c>
      <c r="I24" s="49" t="s">
        <v>33</v>
      </c>
    </row>
    <row r="25" spans="1:17" ht="14.25" customHeight="1">
      <c r="A25" s="78" t="s">
        <v>79</v>
      </c>
      <c r="B25" s="49" t="s">
        <v>31</v>
      </c>
      <c r="C25" s="49" t="s">
        <v>48</v>
      </c>
      <c r="D25" s="50">
        <v>5</v>
      </c>
      <c r="E25" s="51">
        <f t="shared" si="0"/>
        <v>2.75</v>
      </c>
      <c r="F25" s="51">
        <f t="shared" si="1"/>
        <v>6.25</v>
      </c>
      <c r="G25" s="51">
        <f t="shared" si="2"/>
        <v>25</v>
      </c>
      <c r="H25" s="51">
        <f t="shared" si="3"/>
        <v>100</v>
      </c>
      <c r="I25" s="49" t="s">
        <v>33</v>
      </c>
    </row>
    <row r="26" spans="1:17" ht="14.25" customHeight="1">
      <c r="A26" s="78" t="s">
        <v>80</v>
      </c>
      <c r="B26" s="49" t="s">
        <v>31</v>
      </c>
      <c r="C26" s="49" t="s">
        <v>48</v>
      </c>
      <c r="D26" s="50">
        <v>5</v>
      </c>
      <c r="E26" s="51">
        <f t="shared" si="0"/>
        <v>2.75</v>
      </c>
      <c r="F26" s="51">
        <f t="shared" si="1"/>
        <v>6.25</v>
      </c>
      <c r="G26" s="51">
        <f t="shared" si="2"/>
        <v>25</v>
      </c>
      <c r="H26" s="51">
        <f t="shared" si="3"/>
        <v>100</v>
      </c>
      <c r="I26" s="49" t="s">
        <v>33</v>
      </c>
    </row>
    <row r="27" spans="1:17" ht="14.25" customHeight="1">
      <c r="A27" s="78" t="s">
        <v>81</v>
      </c>
      <c r="B27" s="49" t="s">
        <v>50</v>
      </c>
      <c r="C27" s="49" t="s">
        <v>48</v>
      </c>
      <c r="D27" s="50">
        <v>5</v>
      </c>
      <c r="E27" s="51">
        <f t="shared" si="0"/>
        <v>2.75</v>
      </c>
      <c r="F27" s="51">
        <f t="shared" si="1"/>
        <v>6.25</v>
      </c>
      <c r="G27" s="51">
        <f t="shared" si="2"/>
        <v>25</v>
      </c>
      <c r="H27" s="51">
        <f t="shared" si="3"/>
        <v>100</v>
      </c>
      <c r="I27" s="49" t="s">
        <v>33</v>
      </c>
    </row>
    <row r="28" spans="1:17" ht="14.25" customHeight="1">
      <c r="A28" s="78" t="s">
        <v>82</v>
      </c>
      <c r="B28" s="49" t="s">
        <v>31</v>
      </c>
      <c r="C28" s="49" t="s">
        <v>48</v>
      </c>
      <c r="D28" s="50">
        <v>5</v>
      </c>
      <c r="E28" s="51">
        <f t="shared" si="0"/>
        <v>2.75</v>
      </c>
      <c r="F28" s="51">
        <f t="shared" si="1"/>
        <v>6.25</v>
      </c>
      <c r="G28" s="51">
        <f t="shared" si="2"/>
        <v>25</v>
      </c>
      <c r="H28" s="51">
        <f t="shared" si="3"/>
        <v>100</v>
      </c>
      <c r="I28" s="49" t="s">
        <v>33</v>
      </c>
    </row>
    <row r="29" spans="1:17" ht="14.25" customHeight="1">
      <c r="A29" s="78" t="s">
        <v>83</v>
      </c>
      <c r="B29" s="49" t="s">
        <v>31</v>
      </c>
      <c r="C29" s="49" t="s">
        <v>48</v>
      </c>
      <c r="D29" s="50">
        <v>5</v>
      </c>
      <c r="E29" s="51">
        <f t="shared" si="0"/>
        <v>2.75</v>
      </c>
      <c r="F29" s="51">
        <f t="shared" si="1"/>
        <v>6.25</v>
      </c>
      <c r="G29" s="51">
        <f t="shared" si="2"/>
        <v>25</v>
      </c>
      <c r="H29" s="51">
        <f t="shared" si="3"/>
        <v>100</v>
      </c>
      <c r="I29" s="49" t="s">
        <v>33</v>
      </c>
    </row>
    <row r="30" spans="1:17" ht="14.25" customHeight="1">
      <c r="A30" s="78" t="s">
        <v>84</v>
      </c>
      <c r="B30" s="49" t="s">
        <v>50</v>
      </c>
      <c r="C30" s="49" t="s">
        <v>48</v>
      </c>
      <c r="D30" s="50">
        <v>5</v>
      </c>
      <c r="E30" s="51">
        <f t="shared" si="0"/>
        <v>2.75</v>
      </c>
      <c r="F30" s="51">
        <f t="shared" si="1"/>
        <v>6.25</v>
      </c>
      <c r="G30" s="51">
        <f t="shared" si="2"/>
        <v>25</v>
      </c>
      <c r="H30" s="51">
        <f t="shared" si="3"/>
        <v>100</v>
      </c>
      <c r="I30" s="49" t="s">
        <v>33</v>
      </c>
    </row>
    <row r="31" spans="1:17" ht="14.25" customHeight="1">
      <c r="A31" s="78" t="s">
        <v>85</v>
      </c>
      <c r="B31" s="49" t="s">
        <v>62</v>
      </c>
      <c r="C31" s="49" t="s">
        <v>48</v>
      </c>
      <c r="D31" s="50">
        <v>5</v>
      </c>
      <c r="E31" s="51">
        <f t="shared" si="0"/>
        <v>2.75</v>
      </c>
      <c r="F31" s="51">
        <f t="shared" si="1"/>
        <v>6.25</v>
      </c>
      <c r="G31" s="51">
        <f t="shared" si="2"/>
        <v>25</v>
      </c>
      <c r="H31" s="51">
        <f t="shared" si="3"/>
        <v>100</v>
      </c>
      <c r="I31" s="49" t="s">
        <v>33</v>
      </c>
    </row>
    <row r="32" spans="1:17" ht="14.25" customHeight="1">
      <c r="A32" s="78" t="s">
        <v>86</v>
      </c>
      <c r="B32" s="49" t="s">
        <v>50</v>
      </c>
      <c r="C32" s="49" t="s">
        <v>48</v>
      </c>
      <c r="D32" s="50">
        <v>5</v>
      </c>
      <c r="E32" s="51">
        <f t="shared" si="0"/>
        <v>2.75</v>
      </c>
      <c r="F32" s="51">
        <f t="shared" si="1"/>
        <v>6.25</v>
      </c>
      <c r="G32" s="51">
        <f t="shared" si="2"/>
        <v>25</v>
      </c>
      <c r="H32" s="51">
        <f t="shared" si="3"/>
        <v>100</v>
      </c>
      <c r="I32" s="49" t="s">
        <v>33</v>
      </c>
    </row>
    <row r="33" spans="1:9" ht="14.25" customHeight="1">
      <c r="A33" s="78" t="s">
        <v>87</v>
      </c>
      <c r="B33" s="49" t="s">
        <v>50</v>
      </c>
      <c r="C33" s="49" t="s">
        <v>48</v>
      </c>
      <c r="D33" s="50">
        <v>5</v>
      </c>
      <c r="E33" s="51">
        <f t="shared" si="0"/>
        <v>2.75</v>
      </c>
      <c r="F33" s="51">
        <f t="shared" si="1"/>
        <v>6.25</v>
      </c>
      <c r="G33" s="51">
        <f t="shared" si="2"/>
        <v>25</v>
      </c>
      <c r="H33" s="51">
        <f t="shared" si="3"/>
        <v>100</v>
      </c>
      <c r="I33" s="49" t="s">
        <v>33</v>
      </c>
    </row>
    <row r="34" spans="1:9" ht="14.25" customHeight="1">
      <c r="A34" s="78" t="s">
        <v>88</v>
      </c>
      <c r="B34" s="49" t="s">
        <v>50</v>
      </c>
      <c r="C34" s="49" t="s">
        <v>48</v>
      </c>
      <c r="D34" s="50">
        <v>5</v>
      </c>
      <c r="E34" s="51">
        <f t="shared" si="0"/>
        <v>2.75</v>
      </c>
      <c r="F34" s="51">
        <f t="shared" si="1"/>
        <v>6.25</v>
      </c>
      <c r="G34" s="51">
        <f t="shared" si="2"/>
        <v>25</v>
      </c>
      <c r="H34" s="51">
        <f t="shared" si="3"/>
        <v>100</v>
      </c>
      <c r="I34" s="49" t="s">
        <v>33</v>
      </c>
    </row>
    <row r="35" spans="1:9" ht="14.25" customHeight="1">
      <c r="A35" s="78" t="s">
        <v>89</v>
      </c>
      <c r="B35" s="49" t="s">
        <v>31</v>
      </c>
      <c r="C35" s="49" t="s">
        <v>48</v>
      </c>
      <c r="D35" s="50">
        <v>5</v>
      </c>
      <c r="E35" s="51">
        <f t="shared" si="0"/>
        <v>2.75</v>
      </c>
      <c r="F35" s="51">
        <f t="shared" si="1"/>
        <v>6.25</v>
      </c>
      <c r="G35" s="51">
        <f t="shared" si="2"/>
        <v>25</v>
      </c>
      <c r="H35" s="51">
        <f t="shared" si="3"/>
        <v>100</v>
      </c>
      <c r="I35" s="49" t="s">
        <v>33</v>
      </c>
    </row>
    <row r="36" spans="1:9" ht="14.25" customHeight="1">
      <c r="A36" s="78" t="s">
        <v>90</v>
      </c>
      <c r="B36" s="49" t="s">
        <v>31</v>
      </c>
      <c r="C36" s="49" t="s">
        <v>48</v>
      </c>
      <c r="D36" s="50">
        <v>5</v>
      </c>
      <c r="E36" s="51">
        <f t="shared" si="0"/>
        <v>2.75</v>
      </c>
      <c r="F36" s="51">
        <f t="shared" si="1"/>
        <v>6.25</v>
      </c>
      <c r="G36" s="51">
        <f t="shared" si="2"/>
        <v>25</v>
      </c>
      <c r="H36" s="51">
        <f t="shared" si="3"/>
        <v>100</v>
      </c>
      <c r="I36" s="49" t="s">
        <v>33</v>
      </c>
    </row>
    <row r="37" spans="1:9" ht="14.25" customHeight="1">
      <c r="A37" s="78" t="s">
        <v>91</v>
      </c>
      <c r="B37" s="49" t="s">
        <v>50</v>
      </c>
      <c r="C37" s="49" t="s">
        <v>48</v>
      </c>
      <c r="D37" s="50">
        <v>5</v>
      </c>
      <c r="E37" s="51">
        <f t="shared" si="0"/>
        <v>2.75</v>
      </c>
      <c r="F37" s="51">
        <f t="shared" si="1"/>
        <v>6.25</v>
      </c>
      <c r="G37" s="51">
        <f t="shared" si="2"/>
        <v>25</v>
      </c>
      <c r="H37" s="51">
        <f t="shared" si="3"/>
        <v>100</v>
      </c>
      <c r="I37" s="49" t="s">
        <v>33</v>
      </c>
    </row>
    <row r="38" spans="1:9" ht="14.25" customHeight="1">
      <c r="A38" s="78" t="s">
        <v>92</v>
      </c>
      <c r="B38" s="49" t="s">
        <v>50</v>
      </c>
      <c r="C38" s="49" t="s">
        <v>48</v>
      </c>
      <c r="D38" s="50">
        <v>5</v>
      </c>
      <c r="E38" s="51">
        <f t="shared" si="0"/>
        <v>2.75</v>
      </c>
      <c r="F38" s="51">
        <f t="shared" si="1"/>
        <v>6.25</v>
      </c>
      <c r="G38" s="51">
        <f t="shared" si="2"/>
        <v>25</v>
      </c>
      <c r="H38" s="51">
        <f t="shared" si="3"/>
        <v>100</v>
      </c>
      <c r="I38" s="49" t="s">
        <v>33</v>
      </c>
    </row>
    <row r="39" spans="1:9" ht="14.25" customHeight="1">
      <c r="A39" s="78" t="s">
        <v>93</v>
      </c>
      <c r="B39" s="49" t="s">
        <v>50</v>
      </c>
      <c r="C39" s="49" t="s">
        <v>48</v>
      </c>
      <c r="D39" s="50">
        <v>5</v>
      </c>
      <c r="E39" s="51">
        <f t="shared" si="0"/>
        <v>2.75</v>
      </c>
      <c r="F39" s="51">
        <f t="shared" si="1"/>
        <v>6.25</v>
      </c>
      <c r="G39" s="51">
        <f t="shared" si="2"/>
        <v>25</v>
      </c>
      <c r="H39" s="51">
        <f t="shared" si="3"/>
        <v>100</v>
      </c>
      <c r="I39" s="49" t="s">
        <v>33</v>
      </c>
    </row>
    <row r="40" spans="1:9" ht="14.25" customHeight="1">
      <c r="A40" s="78" t="s">
        <v>94</v>
      </c>
      <c r="B40" s="49" t="s">
        <v>50</v>
      </c>
      <c r="C40" s="49" t="s">
        <v>48</v>
      </c>
      <c r="D40" s="50">
        <v>5</v>
      </c>
      <c r="E40" s="51">
        <f t="shared" si="0"/>
        <v>2.75</v>
      </c>
      <c r="F40" s="51">
        <f t="shared" si="1"/>
        <v>6.25</v>
      </c>
      <c r="G40" s="51">
        <f t="shared" si="2"/>
        <v>25</v>
      </c>
      <c r="H40" s="51">
        <f t="shared" si="3"/>
        <v>100</v>
      </c>
      <c r="I40" s="49" t="s">
        <v>33</v>
      </c>
    </row>
    <row r="41" spans="1:9" ht="14.25" customHeight="1">
      <c r="A41" s="78" t="s">
        <v>95</v>
      </c>
      <c r="B41" s="49" t="s">
        <v>31</v>
      </c>
      <c r="C41" s="49" t="s">
        <v>48</v>
      </c>
      <c r="D41" s="50">
        <v>5</v>
      </c>
      <c r="E41" s="51">
        <f t="shared" si="0"/>
        <v>2.75</v>
      </c>
      <c r="F41" s="51">
        <f t="shared" si="1"/>
        <v>6.25</v>
      </c>
      <c r="G41" s="51">
        <f t="shared" si="2"/>
        <v>25</v>
      </c>
      <c r="H41" s="51">
        <f t="shared" si="3"/>
        <v>100</v>
      </c>
      <c r="I41" s="49" t="s">
        <v>33</v>
      </c>
    </row>
    <row r="42" spans="1:9" ht="14.25" customHeight="1">
      <c r="A42" s="78" t="s">
        <v>96</v>
      </c>
      <c r="B42" s="49" t="s">
        <v>31</v>
      </c>
      <c r="C42" s="49" t="s">
        <v>48</v>
      </c>
      <c r="D42" s="50">
        <v>5</v>
      </c>
      <c r="E42" s="51">
        <f t="shared" si="0"/>
        <v>2.75</v>
      </c>
      <c r="F42" s="51">
        <f t="shared" si="1"/>
        <v>6.25</v>
      </c>
      <c r="G42" s="51">
        <f t="shared" si="2"/>
        <v>25</v>
      </c>
      <c r="H42" s="51">
        <f t="shared" si="3"/>
        <v>100</v>
      </c>
      <c r="I42" s="49" t="s">
        <v>33</v>
      </c>
    </row>
    <row r="43" spans="1:9" ht="14.25" customHeight="1">
      <c r="A43" s="78" t="s">
        <v>97</v>
      </c>
      <c r="B43" s="49" t="s">
        <v>50</v>
      </c>
      <c r="C43" s="49" t="s">
        <v>48</v>
      </c>
      <c r="D43" s="50">
        <v>5</v>
      </c>
      <c r="E43" s="51">
        <f t="shared" si="0"/>
        <v>2.75</v>
      </c>
      <c r="F43" s="51">
        <f t="shared" si="1"/>
        <v>6.25</v>
      </c>
      <c r="G43" s="51">
        <f t="shared" si="2"/>
        <v>25</v>
      </c>
      <c r="H43" s="51">
        <f t="shared" si="3"/>
        <v>100</v>
      </c>
      <c r="I43" s="49" t="s">
        <v>33</v>
      </c>
    </row>
    <row r="44" spans="1:9" ht="14.25" customHeight="1">
      <c r="A44" s="78" t="s">
        <v>98</v>
      </c>
      <c r="B44" s="49" t="s">
        <v>50</v>
      </c>
      <c r="C44" s="49" t="s">
        <v>48</v>
      </c>
      <c r="D44" s="50">
        <v>5</v>
      </c>
      <c r="E44" s="51">
        <f t="shared" si="0"/>
        <v>2.75</v>
      </c>
      <c r="F44" s="51">
        <f t="shared" si="1"/>
        <v>6.25</v>
      </c>
      <c r="G44" s="51">
        <f t="shared" si="2"/>
        <v>25</v>
      </c>
      <c r="H44" s="51">
        <f t="shared" si="3"/>
        <v>100</v>
      </c>
      <c r="I44" s="49" t="s">
        <v>33</v>
      </c>
    </row>
    <row r="45" spans="1:9" ht="14.25" customHeight="1">
      <c r="A45" s="78" t="s">
        <v>99</v>
      </c>
      <c r="B45" s="49" t="s">
        <v>50</v>
      </c>
      <c r="C45" s="49" t="s">
        <v>48</v>
      </c>
      <c r="D45" s="50">
        <v>5</v>
      </c>
      <c r="E45" s="51">
        <f t="shared" si="0"/>
        <v>2.75</v>
      </c>
      <c r="F45" s="51">
        <f t="shared" si="1"/>
        <v>6.25</v>
      </c>
      <c r="G45" s="51">
        <f t="shared" si="2"/>
        <v>25</v>
      </c>
      <c r="H45" s="51">
        <f t="shared" si="3"/>
        <v>100</v>
      </c>
      <c r="I45" s="49" t="s">
        <v>33</v>
      </c>
    </row>
    <row r="46" spans="1:9" ht="14.25" customHeight="1">
      <c r="A46" s="78" t="s">
        <v>100</v>
      </c>
      <c r="B46" s="49" t="s">
        <v>31</v>
      </c>
      <c r="C46" s="49" t="s">
        <v>48</v>
      </c>
      <c r="D46" s="50">
        <v>5</v>
      </c>
      <c r="E46" s="51">
        <f t="shared" si="0"/>
        <v>2.75</v>
      </c>
      <c r="F46" s="51">
        <f t="shared" si="1"/>
        <v>6.25</v>
      </c>
      <c r="G46" s="51">
        <f t="shared" si="2"/>
        <v>25</v>
      </c>
      <c r="H46" s="51">
        <f t="shared" si="3"/>
        <v>100</v>
      </c>
      <c r="I46" s="49" t="s">
        <v>33</v>
      </c>
    </row>
    <row r="47" spans="1:9" ht="14.25" customHeight="1">
      <c r="A47" s="78" t="s">
        <v>101</v>
      </c>
      <c r="B47" s="49" t="s">
        <v>31</v>
      </c>
      <c r="C47" s="49" t="s">
        <v>48</v>
      </c>
      <c r="D47" s="50">
        <v>5</v>
      </c>
      <c r="E47" s="51">
        <f t="shared" si="0"/>
        <v>2.75</v>
      </c>
      <c r="F47" s="51">
        <f t="shared" si="1"/>
        <v>6.25</v>
      </c>
      <c r="G47" s="51">
        <f t="shared" si="2"/>
        <v>25</v>
      </c>
      <c r="H47" s="51">
        <f t="shared" si="3"/>
        <v>100</v>
      </c>
      <c r="I47" s="49" t="s">
        <v>33</v>
      </c>
    </row>
    <row r="48" spans="1:9" ht="14.25" customHeight="1">
      <c r="A48" s="78" t="s">
        <v>102</v>
      </c>
      <c r="B48" s="49" t="s">
        <v>31</v>
      </c>
      <c r="C48" s="49" t="s">
        <v>48</v>
      </c>
      <c r="D48" s="50">
        <v>5</v>
      </c>
      <c r="E48" s="51">
        <f t="shared" si="0"/>
        <v>2.75</v>
      </c>
      <c r="F48" s="51">
        <f t="shared" si="1"/>
        <v>6.25</v>
      </c>
      <c r="G48" s="51">
        <f t="shared" si="2"/>
        <v>25</v>
      </c>
      <c r="H48" s="51">
        <f t="shared" si="3"/>
        <v>100</v>
      </c>
      <c r="I48" s="49" t="s">
        <v>33</v>
      </c>
    </row>
    <row r="49" spans="1:9" ht="14.25" customHeight="1">
      <c r="A49" s="78" t="s">
        <v>103</v>
      </c>
      <c r="B49" s="49" t="s">
        <v>50</v>
      </c>
      <c r="C49" s="49" t="s">
        <v>48</v>
      </c>
      <c r="D49" s="50">
        <v>5</v>
      </c>
      <c r="E49" s="51">
        <f t="shared" si="0"/>
        <v>2.75</v>
      </c>
      <c r="F49" s="51">
        <f t="shared" si="1"/>
        <v>6.25</v>
      </c>
      <c r="G49" s="51">
        <f t="shared" si="2"/>
        <v>25</v>
      </c>
      <c r="H49" s="51">
        <f t="shared" si="3"/>
        <v>100</v>
      </c>
      <c r="I49" s="49" t="s">
        <v>33</v>
      </c>
    </row>
    <row r="50" spans="1:9" ht="14.25" customHeight="1">
      <c r="A50" s="78" t="s">
        <v>104</v>
      </c>
      <c r="B50" s="49" t="s">
        <v>50</v>
      </c>
      <c r="C50" s="49" t="s">
        <v>48</v>
      </c>
      <c r="D50" s="50">
        <v>5</v>
      </c>
      <c r="E50" s="51">
        <f t="shared" si="0"/>
        <v>2.75</v>
      </c>
      <c r="F50" s="51">
        <f t="shared" si="1"/>
        <v>6.25</v>
      </c>
      <c r="G50" s="51">
        <f t="shared" si="2"/>
        <v>25</v>
      </c>
      <c r="H50" s="51">
        <f t="shared" si="3"/>
        <v>100</v>
      </c>
      <c r="I50" s="49" t="s">
        <v>33</v>
      </c>
    </row>
    <row r="51" spans="1:9" ht="14.25" customHeight="1">
      <c r="A51" s="78" t="s">
        <v>105</v>
      </c>
      <c r="B51" s="49" t="s">
        <v>50</v>
      </c>
      <c r="C51" s="49" t="s">
        <v>48</v>
      </c>
      <c r="D51" s="50">
        <v>5</v>
      </c>
      <c r="E51" s="51">
        <f t="shared" si="0"/>
        <v>2.75</v>
      </c>
      <c r="F51" s="51">
        <f t="shared" si="1"/>
        <v>6.25</v>
      </c>
      <c r="G51" s="51">
        <f t="shared" si="2"/>
        <v>25</v>
      </c>
      <c r="H51" s="51">
        <f t="shared" si="3"/>
        <v>100</v>
      </c>
      <c r="I51" s="49" t="s">
        <v>33</v>
      </c>
    </row>
    <row r="52" spans="1:9" ht="14.25" customHeight="1">
      <c r="A52" s="78" t="s">
        <v>106</v>
      </c>
      <c r="B52" s="49" t="s">
        <v>31</v>
      </c>
      <c r="C52" s="49" t="s">
        <v>48</v>
      </c>
      <c r="D52" s="50">
        <v>5</v>
      </c>
      <c r="E52" s="51">
        <f t="shared" si="0"/>
        <v>2.75</v>
      </c>
      <c r="F52" s="51">
        <f t="shared" si="1"/>
        <v>6.25</v>
      </c>
      <c r="G52" s="51">
        <f t="shared" si="2"/>
        <v>25</v>
      </c>
      <c r="H52" s="51">
        <f t="shared" si="3"/>
        <v>100</v>
      </c>
      <c r="I52" s="49" t="s">
        <v>33</v>
      </c>
    </row>
    <row r="53" spans="1:9" ht="14.25" customHeight="1">
      <c r="A53" s="78" t="s">
        <v>107</v>
      </c>
      <c r="B53" s="49" t="s">
        <v>31</v>
      </c>
      <c r="C53" s="49" t="s">
        <v>48</v>
      </c>
      <c r="D53" s="50">
        <v>5</v>
      </c>
      <c r="E53" s="51">
        <f t="shared" si="0"/>
        <v>2.75</v>
      </c>
      <c r="F53" s="51">
        <f t="shared" si="1"/>
        <v>6.25</v>
      </c>
      <c r="G53" s="51">
        <f t="shared" si="2"/>
        <v>25</v>
      </c>
      <c r="H53" s="51">
        <f t="shared" si="3"/>
        <v>100</v>
      </c>
      <c r="I53" s="49" t="s">
        <v>33</v>
      </c>
    </row>
    <row r="54" spans="1:9" ht="14.25" customHeight="1">
      <c r="A54" s="78" t="s">
        <v>108</v>
      </c>
      <c r="B54" s="49" t="s">
        <v>31</v>
      </c>
      <c r="C54" s="49" t="s">
        <v>48</v>
      </c>
      <c r="D54" s="50">
        <v>5</v>
      </c>
      <c r="E54" s="51">
        <f t="shared" si="0"/>
        <v>2.75</v>
      </c>
      <c r="F54" s="51">
        <f t="shared" si="1"/>
        <v>6.25</v>
      </c>
      <c r="G54" s="51">
        <f t="shared" si="2"/>
        <v>25</v>
      </c>
      <c r="H54" s="51">
        <f t="shared" si="3"/>
        <v>100</v>
      </c>
      <c r="I54" s="49" t="s">
        <v>33</v>
      </c>
    </row>
    <row r="55" spans="1:9" ht="14.25" customHeight="1">
      <c r="A55" s="78" t="s">
        <v>109</v>
      </c>
      <c r="B55" s="49" t="s">
        <v>31</v>
      </c>
      <c r="C55" s="49" t="s">
        <v>48</v>
      </c>
      <c r="D55" s="50">
        <v>5</v>
      </c>
      <c r="E55" s="51">
        <f t="shared" si="0"/>
        <v>2.75</v>
      </c>
      <c r="F55" s="51">
        <f t="shared" si="1"/>
        <v>6.25</v>
      </c>
      <c r="G55" s="51">
        <f t="shared" si="2"/>
        <v>25</v>
      </c>
      <c r="H55" s="51">
        <f t="shared" si="3"/>
        <v>100</v>
      </c>
      <c r="I55" s="49" t="s">
        <v>33</v>
      </c>
    </row>
    <row r="56" spans="1:9" ht="14.25" customHeight="1">
      <c r="A56" s="78" t="s">
        <v>110</v>
      </c>
      <c r="B56" s="49" t="s">
        <v>31</v>
      </c>
      <c r="C56" s="49" t="s">
        <v>48</v>
      </c>
      <c r="D56" s="50">
        <v>5</v>
      </c>
      <c r="E56" s="51">
        <f t="shared" si="0"/>
        <v>2.75</v>
      </c>
      <c r="F56" s="51">
        <f t="shared" si="1"/>
        <v>6.25</v>
      </c>
      <c r="G56" s="51">
        <f t="shared" si="2"/>
        <v>25</v>
      </c>
      <c r="H56" s="51">
        <f t="shared" si="3"/>
        <v>100</v>
      </c>
      <c r="I56" s="49" t="s">
        <v>33</v>
      </c>
    </row>
    <row r="57" spans="1:9" ht="14.25" customHeight="1">
      <c r="A57" s="78" t="s">
        <v>111</v>
      </c>
      <c r="B57" s="49" t="s">
        <v>31</v>
      </c>
      <c r="C57" s="49" t="s">
        <v>48</v>
      </c>
      <c r="D57" s="50">
        <v>5</v>
      </c>
      <c r="E57" s="51">
        <f t="shared" si="0"/>
        <v>2.75</v>
      </c>
      <c r="F57" s="51">
        <f t="shared" si="1"/>
        <v>6.25</v>
      </c>
      <c r="G57" s="51">
        <f t="shared" si="2"/>
        <v>25</v>
      </c>
      <c r="H57" s="51">
        <f t="shared" si="3"/>
        <v>100</v>
      </c>
      <c r="I57" s="49" t="s">
        <v>33</v>
      </c>
    </row>
    <row r="58" spans="1:9" ht="14.25" customHeight="1">
      <c r="A58" s="78" t="s">
        <v>112</v>
      </c>
      <c r="B58" s="49" t="s">
        <v>31</v>
      </c>
      <c r="C58" s="49" t="s">
        <v>48</v>
      </c>
      <c r="D58" s="50">
        <v>5</v>
      </c>
      <c r="E58" s="51">
        <f t="shared" si="0"/>
        <v>2.75</v>
      </c>
      <c r="F58" s="51">
        <f t="shared" si="1"/>
        <v>6.25</v>
      </c>
      <c r="G58" s="51">
        <f t="shared" si="2"/>
        <v>25</v>
      </c>
      <c r="H58" s="51">
        <f t="shared" si="3"/>
        <v>100</v>
      </c>
      <c r="I58" s="49" t="s">
        <v>33</v>
      </c>
    </row>
    <row r="59" spans="1:9" ht="14.25" customHeight="1">
      <c r="A59" s="78" t="s">
        <v>113</v>
      </c>
      <c r="B59" s="49" t="s">
        <v>31</v>
      </c>
      <c r="C59" s="49" t="s">
        <v>48</v>
      </c>
      <c r="D59" s="50">
        <v>5</v>
      </c>
      <c r="E59" s="51">
        <f t="shared" si="0"/>
        <v>2.75</v>
      </c>
      <c r="F59" s="51">
        <f t="shared" si="1"/>
        <v>6.25</v>
      </c>
      <c r="G59" s="51">
        <f t="shared" si="2"/>
        <v>25</v>
      </c>
      <c r="H59" s="51">
        <f t="shared" si="3"/>
        <v>100</v>
      </c>
      <c r="I59" s="49" t="s">
        <v>33</v>
      </c>
    </row>
    <row r="60" spans="1:9" ht="14.25" customHeight="1">
      <c r="A60" s="78" t="s">
        <v>114</v>
      </c>
      <c r="B60" s="49" t="s">
        <v>31</v>
      </c>
      <c r="C60" s="49" t="s">
        <v>48</v>
      </c>
      <c r="D60" s="50">
        <v>5</v>
      </c>
      <c r="E60" s="51">
        <f t="shared" si="0"/>
        <v>2.75</v>
      </c>
      <c r="F60" s="51">
        <f t="shared" si="1"/>
        <v>6.25</v>
      </c>
      <c r="G60" s="51">
        <f t="shared" si="2"/>
        <v>25</v>
      </c>
      <c r="H60" s="51">
        <f t="shared" si="3"/>
        <v>100</v>
      </c>
      <c r="I60" s="49" t="s">
        <v>33</v>
      </c>
    </row>
    <row r="61" spans="1:9" ht="14.25" customHeight="1">
      <c r="A61" s="78" t="s">
        <v>115</v>
      </c>
      <c r="B61" s="49" t="s">
        <v>31</v>
      </c>
      <c r="C61" s="49" t="s">
        <v>48</v>
      </c>
      <c r="D61" s="50">
        <v>5</v>
      </c>
      <c r="E61" s="51">
        <f t="shared" si="0"/>
        <v>2.75</v>
      </c>
      <c r="F61" s="51">
        <f t="shared" si="1"/>
        <v>6.25</v>
      </c>
      <c r="G61" s="51">
        <f t="shared" si="2"/>
        <v>25</v>
      </c>
      <c r="H61" s="51">
        <f t="shared" si="3"/>
        <v>100</v>
      </c>
      <c r="I61" s="49" t="s">
        <v>33</v>
      </c>
    </row>
    <row r="62" spans="1:9" ht="14.25" customHeight="1">
      <c r="A62" s="78" t="s">
        <v>116</v>
      </c>
      <c r="B62" s="49" t="s">
        <v>50</v>
      </c>
      <c r="C62" s="49" t="s">
        <v>48</v>
      </c>
      <c r="D62" s="50">
        <v>5</v>
      </c>
      <c r="E62" s="51">
        <f t="shared" si="0"/>
        <v>2.75</v>
      </c>
      <c r="F62" s="51">
        <f t="shared" si="1"/>
        <v>6.25</v>
      </c>
      <c r="G62" s="51">
        <f t="shared" si="2"/>
        <v>25</v>
      </c>
      <c r="H62" s="51">
        <f t="shared" si="3"/>
        <v>100</v>
      </c>
      <c r="I62" s="49" t="s">
        <v>33</v>
      </c>
    </row>
    <row r="63" spans="1:9" ht="14.25" customHeight="1">
      <c r="A63" s="78" t="s">
        <v>117</v>
      </c>
      <c r="B63" s="49" t="s">
        <v>31</v>
      </c>
      <c r="C63" s="49" t="s">
        <v>48</v>
      </c>
      <c r="D63" s="50">
        <v>5</v>
      </c>
      <c r="E63" s="51">
        <f t="shared" si="0"/>
        <v>2.75</v>
      </c>
      <c r="F63" s="51">
        <f t="shared" si="1"/>
        <v>6.25</v>
      </c>
      <c r="G63" s="51">
        <f t="shared" si="2"/>
        <v>25</v>
      </c>
      <c r="H63" s="51">
        <f t="shared" si="3"/>
        <v>100</v>
      </c>
      <c r="I63" s="49" t="s">
        <v>33</v>
      </c>
    </row>
    <row r="64" spans="1:9" ht="14.25" customHeight="1">
      <c r="A64" s="78" t="s">
        <v>118</v>
      </c>
      <c r="B64" s="49" t="s">
        <v>50</v>
      </c>
      <c r="C64" s="49" t="s">
        <v>48</v>
      </c>
      <c r="D64" s="50">
        <v>5</v>
      </c>
      <c r="E64" s="51">
        <f t="shared" si="0"/>
        <v>2.75</v>
      </c>
      <c r="F64" s="51">
        <f t="shared" si="1"/>
        <v>6.25</v>
      </c>
      <c r="G64" s="51">
        <f t="shared" si="2"/>
        <v>25</v>
      </c>
      <c r="H64" s="51">
        <f t="shared" si="3"/>
        <v>100</v>
      </c>
      <c r="I64" s="49" t="s">
        <v>33</v>
      </c>
    </row>
    <row r="65" spans="1:9" ht="14.25" customHeight="1">
      <c r="A65" s="78" t="s">
        <v>119</v>
      </c>
      <c r="B65" s="49" t="s">
        <v>31</v>
      </c>
      <c r="C65" s="49" t="s">
        <v>48</v>
      </c>
      <c r="D65" s="50">
        <v>5</v>
      </c>
      <c r="E65" s="51">
        <f t="shared" si="0"/>
        <v>2.75</v>
      </c>
      <c r="F65" s="51">
        <f t="shared" si="1"/>
        <v>6.25</v>
      </c>
      <c r="G65" s="51">
        <f t="shared" si="2"/>
        <v>25</v>
      </c>
      <c r="H65" s="51">
        <f t="shared" si="3"/>
        <v>100</v>
      </c>
      <c r="I65" s="49" t="s">
        <v>33</v>
      </c>
    </row>
    <row r="66" spans="1:9" ht="14.25" customHeight="1">
      <c r="A66" s="78" t="s">
        <v>120</v>
      </c>
      <c r="B66" s="49" t="s">
        <v>31</v>
      </c>
      <c r="C66" s="49" t="s">
        <v>48</v>
      </c>
      <c r="D66" s="50">
        <v>5</v>
      </c>
      <c r="E66" s="51">
        <f t="shared" si="0"/>
        <v>2.75</v>
      </c>
      <c r="F66" s="51">
        <f t="shared" si="1"/>
        <v>6.25</v>
      </c>
      <c r="G66" s="51">
        <f t="shared" si="2"/>
        <v>25</v>
      </c>
      <c r="H66" s="51">
        <f t="shared" si="3"/>
        <v>100</v>
      </c>
      <c r="I66" s="49" t="s">
        <v>33</v>
      </c>
    </row>
    <row r="67" spans="1:9" ht="14.25" customHeight="1">
      <c r="A67" s="78" t="s">
        <v>121</v>
      </c>
      <c r="B67" s="49" t="s">
        <v>50</v>
      </c>
      <c r="C67" s="49" t="s">
        <v>48</v>
      </c>
      <c r="D67" s="50">
        <v>5</v>
      </c>
      <c r="E67" s="51">
        <f t="shared" ref="E67:E126" si="9">(($O$14*$D67)/100)*$O$5</f>
        <v>2.75</v>
      </c>
      <c r="F67" s="51">
        <f t="shared" ref="F67:F126" si="10">(($O$15*$D67)/100)*$O$5</f>
        <v>6.25</v>
      </c>
      <c r="G67" s="51">
        <f t="shared" ref="G67:G126" si="11">(($O$16*$D67)/100)*$O$5</f>
        <v>25</v>
      </c>
      <c r="H67" s="51">
        <f t="shared" ref="H67:H126" si="12">(($O$17*$D67)/100)*$O$5</f>
        <v>100</v>
      </c>
      <c r="I67" s="49" t="s">
        <v>33</v>
      </c>
    </row>
    <row r="68" spans="1:9" ht="14.25" customHeight="1">
      <c r="A68" s="78" t="s">
        <v>122</v>
      </c>
      <c r="B68" s="49" t="s">
        <v>50</v>
      </c>
      <c r="C68" s="49" t="s">
        <v>48</v>
      </c>
      <c r="D68" s="50">
        <v>5</v>
      </c>
      <c r="E68" s="51">
        <f t="shared" si="9"/>
        <v>2.75</v>
      </c>
      <c r="F68" s="51">
        <f t="shared" si="10"/>
        <v>6.25</v>
      </c>
      <c r="G68" s="51">
        <f t="shared" si="11"/>
        <v>25</v>
      </c>
      <c r="H68" s="51">
        <f t="shared" si="12"/>
        <v>100</v>
      </c>
      <c r="I68" s="49" t="s">
        <v>33</v>
      </c>
    </row>
    <row r="69" spans="1:9" ht="14.25" customHeight="1">
      <c r="A69" s="78" t="s">
        <v>123</v>
      </c>
      <c r="B69" s="49" t="s">
        <v>124</v>
      </c>
      <c r="C69" s="49" t="s">
        <v>48</v>
      </c>
      <c r="D69" s="50">
        <v>5</v>
      </c>
      <c r="E69" s="51">
        <f t="shared" si="9"/>
        <v>2.75</v>
      </c>
      <c r="F69" s="51">
        <f t="shared" si="10"/>
        <v>6.25</v>
      </c>
      <c r="G69" s="51">
        <f t="shared" si="11"/>
        <v>25</v>
      </c>
      <c r="H69" s="51">
        <f t="shared" si="12"/>
        <v>100</v>
      </c>
      <c r="I69" s="49" t="s">
        <v>33</v>
      </c>
    </row>
    <row r="70" spans="1:9" ht="14.25" customHeight="1">
      <c r="A70" s="78" t="s">
        <v>125</v>
      </c>
      <c r="B70" s="49" t="s">
        <v>50</v>
      </c>
      <c r="C70" s="49" t="s">
        <v>48</v>
      </c>
      <c r="D70" s="50">
        <v>5</v>
      </c>
      <c r="E70" s="51">
        <f t="shared" si="9"/>
        <v>2.75</v>
      </c>
      <c r="F70" s="51">
        <f t="shared" si="10"/>
        <v>6.25</v>
      </c>
      <c r="G70" s="51">
        <f t="shared" si="11"/>
        <v>25</v>
      </c>
      <c r="H70" s="51">
        <f t="shared" si="12"/>
        <v>100</v>
      </c>
      <c r="I70" s="49" t="s">
        <v>33</v>
      </c>
    </row>
    <row r="71" spans="1:9" ht="14.25" customHeight="1">
      <c r="A71" s="78" t="s">
        <v>126</v>
      </c>
      <c r="B71" s="49" t="s">
        <v>50</v>
      </c>
      <c r="C71" s="49" t="s">
        <v>48</v>
      </c>
      <c r="D71" s="50">
        <v>5</v>
      </c>
      <c r="E71" s="51">
        <f t="shared" si="9"/>
        <v>2.75</v>
      </c>
      <c r="F71" s="51">
        <f t="shared" si="10"/>
        <v>6.25</v>
      </c>
      <c r="G71" s="51">
        <f t="shared" si="11"/>
        <v>25</v>
      </c>
      <c r="H71" s="51">
        <f t="shared" si="12"/>
        <v>100</v>
      </c>
      <c r="I71" s="49" t="s">
        <v>33</v>
      </c>
    </row>
    <row r="72" spans="1:9" ht="14.25" customHeight="1">
      <c r="A72" s="78" t="s">
        <v>127</v>
      </c>
      <c r="B72" s="49" t="s">
        <v>50</v>
      </c>
      <c r="C72" s="49" t="s">
        <v>48</v>
      </c>
      <c r="D72" s="50">
        <v>5</v>
      </c>
      <c r="E72" s="51">
        <f t="shared" si="9"/>
        <v>2.75</v>
      </c>
      <c r="F72" s="51">
        <f t="shared" si="10"/>
        <v>6.25</v>
      </c>
      <c r="G72" s="51">
        <f t="shared" si="11"/>
        <v>25</v>
      </c>
      <c r="H72" s="51">
        <f t="shared" si="12"/>
        <v>100</v>
      </c>
      <c r="I72" s="49" t="s">
        <v>33</v>
      </c>
    </row>
    <row r="73" spans="1:9" ht="14.25" customHeight="1">
      <c r="A73" s="78" t="s">
        <v>128</v>
      </c>
      <c r="B73" s="49" t="s">
        <v>50</v>
      </c>
      <c r="C73" s="49" t="s">
        <v>48</v>
      </c>
      <c r="D73" s="50">
        <v>5</v>
      </c>
      <c r="E73" s="51">
        <f t="shared" si="9"/>
        <v>2.75</v>
      </c>
      <c r="F73" s="51">
        <f t="shared" si="10"/>
        <v>6.25</v>
      </c>
      <c r="G73" s="51">
        <f t="shared" si="11"/>
        <v>25</v>
      </c>
      <c r="H73" s="51">
        <f t="shared" si="12"/>
        <v>100</v>
      </c>
      <c r="I73" s="49" t="s">
        <v>33</v>
      </c>
    </row>
    <row r="74" spans="1:9" ht="14.25" customHeight="1">
      <c r="A74" s="78" t="s">
        <v>129</v>
      </c>
      <c r="B74" s="49" t="s">
        <v>50</v>
      </c>
      <c r="C74" s="49" t="s">
        <v>48</v>
      </c>
      <c r="D74" s="50">
        <v>5</v>
      </c>
      <c r="E74" s="51">
        <f t="shared" si="9"/>
        <v>2.75</v>
      </c>
      <c r="F74" s="51">
        <f t="shared" si="10"/>
        <v>6.25</v>
      </c>
      <c r="G74" s="51">
        <f t="shared" si="11"/>
        <v>25</v>
      </c>
      <c r="H74" s="51">
        <f t="shared" si="12"/>
        <v>100</v>
      </c>
      <c r="I74" s="49" t="s">
        <v>33</v>
      </c>
    </row>
    <row r="75" spans="1:9" ht="14.25" customHeight="1">
      <c r="A75" s="78" t="s">
        <v>130</v>
      </c>
      <c r="B75" s="49" t="s">
        <v>50</v>
      </c>
      <c r="C75" s="49" t="s">
        <v>48</v>
      </c>
      <c r="D75" s="50">
        <v>5</v>
      </c>
      <c r="E75" s="51">
        <f t="shared" si="9"/>
        <v>2.75</v>
      </c>
      <c r="F75" s="51">
        <f t="shared" si="10"/>
        <v>6.25</v>
      </c>
      <c r="G75" s="51">
        <f t="shared" si="11"/>
        <v>25</v>
      </c>
      <c r="H75" s="51">
        <f t="shared" si="12"/>
        <v>100</v>
      </c>
      <c r="I75" s="49" t="s">
        <v>33</v>
      </c>
    </row>
    <row r="76" spans="1:9" ht="14.25" customHeight="1">
      <c r="A76" s="78" t="s">
        <v>131</v>
      </c>
      <c r="B76" s="49" t="s">
        <v>50</v>
      </c>
      <c r="C76" s="49" t="s">
        <v>48</v>
      </c>
      <c r="D76" s="50">
        <v>5</v>
      </c>
      <c r="E76" s="51">
        <f t="shared" si="9"/>
        <v>2.75</v>
      </c>
      <c r="F76" s="51">
        <f t="shared" si="10"/>
        <v>6.25</v>
      </c>
      <c r="G76" s="51">
        <f t="shared" si="11"/>
        <v>25</v>
      </c>
      <c r="H76" s="51">
        <f t="shared" si="12"/>
        <v>100</v>
      </c>
      <c r="I76" s="49" t="s">
        <v>33</v>
      </c>
    </row>
    <row r="77" spans="1:9" ht="14.25" customHeight="1">
      <c r="A77" s="78" t="s">
        <v>132</v>
      </c>
      <c r="B77" s="49" t="s">
        <v>50</v>
      </c>
      <c r="C77" s="49" t="s">
        <v>48</v>
      </c>
      <c r="D77" s="50">
        <v>5</v>
      </c>
      <c r="E77" s="51">
        <f t="shared" si="9"/>
        <v>2.75</v>
      </c>
      <c r="F77" s="51">
        <f t="shared" si="10"/>
        <v>6.25</v>
      </c>
      <c r="G77" s="51">
        <f t="shared" si="11"/>
        <v>25</v>
      </c>
      <c r="H77" s="51">
        <f t="shared" si="12"/>
        <v>100</v>
      </c>
      <c r="I77" s="49" t="s">
        <v>33</v>
      </c>
    </row>
    <row r="78" spans="1:9" ht="14.25" customHeight="1">
      <c r="A78" s="78" t="s">
        <v>133</v>
      </c>
      <c r="B78" s="49" t="s">
        <v>50</v>
      </c>
      <c r="C78" s="49" t="s">
        <v>48</v>
      </c>
      <c r="D78" s="50">
        <v>5</v>
      </c>
      <c r="E78" s="51">
        <f t="shared" si="9"/>
        <v>2.75</v>
      </c>
      <c r="F78" s="51">
        <f t="shared" si="10"/>
        <v>6.25</v>
      </c>
      <c r="G78" s="51">
        <f t="shared" si="11"/>
        <v>25</v>
      </c>
      <c r="H78" s="51">
        <f t="shared" si="12"/>
        <v>100</v>
      </c>
      <c r="I78" s="49" t="s">
        <v>33</v>
      </c>
    </row>
    <row r="79" spans="1:9" ht="14.25" customHeight="1">
      <c r="A79" s="78" t="s">
        <v>134</v>
      </c>
      <c r="B79" s="49" t="s">
        <v>31</v>
      </c>
      <c r="C79" s="49" t="s">
        <v>48</v>
      </c>
      <c r="D79" s="50">
        <v>5</v>
      </c>
      <c r="E79" s="51">
        <f t="shared" si="9"/>
        <v>2.75</v>
      </c>
      <c r="F79" s="51">
        <f t="shared" si="10"/>
        <v>6.25</v>
      </c>
      <c r="G79" s="51">
        <f t="shared" si="11"/>
        <v>25</v>
      </c>
      <c r="H79" s="51">
        <f t="shared" si="12"/>
        <v>100</v>
      </c>
      <c r="I79" s="49" t="s">
        <v>33</v>
      </c>
    </row>
    <row r="80" spans="1:9" ht="14.25" customHeight="1">
      <c r="A80" s="78" t="s">
        <v>135</v>
      </c>
      <c r="B80" s="49" t="s">
        <v>31</v>
      </c>
      <c r="C80" s="49" t="s">
        <v>48</v>
      </c>
      <c r="D80" s="50">
        <v>5</v>
      </c>
      <c r="E80" s="51">
        <f t="shared" si="9"/>
        <v>2.75</v>
      </c>
      <c r="F80" s="51">
        <f t="shared" si="10"/>
        <v>6.25</v>
      </c>
      <c r="G80" s="51">
        <f t="shared" si="11"/>
        <v>25</v>
      </c>
      <c r="H80" s="51">
        <f t="shared" si="12"/>
        <v>100</v>
      </c>
      <c r="I80" s="49" t="s">
        <v>33</v>
      </c>
    </row>
    <row r="81" spans="1:9" ht="14.25" customHeight="1">
      <c r="A81" s="78" t="s">
        <v>136</v>
      </c>
      <c r="B81" s="49" t="s">
        <v>31</v>
      </c>
      <c r="C81" s="49" t="s">
        <v>48</v>
      </c>
      <c r="D81" s="50">
        <v>5</v>
      </c>
      <c r="E81" s="51">
        <f t="shared" si="9"/>
        <v>2.75</v>
      </c>
      <c r="F81" s="51">
        <f t="shared" si="10"/>
        <v>6.25</v>
      </c>
      <c r="G81" s="51">
        <f t="shared" si="11"/>
        <v>25</v>
      </c>
      <c r="H81" s="51">
        <f t="shared" si="12"/>
        <v>100</v>
      </c>
      <c r="I81" s="49" t="s">
        <v>33</v>
      </c>
    </row>
    <row r="82" spans="1:9" ht="14.25" customHeight="1">
      <c r="A82" s="78" t="s">
        <v>137</v>
      </c>
      <c r="B82" s="49" t="s">
        <v>31</v>
      </c>
      <c r="C82" s="49" t="s">
        <v>48</v>
      </c>
      <c r="D82" s="50">
        <v>5</v>
      </c>
      <c r="E82" s="51">
        <f t="shared" si="9"/>
        <v>2.75</v>
      </c>
      <c r="F82" s="51">
        <f t="shared" si="10"/>
        <v>6.25</v>
      </c>
      <c r="G82" s="51">
        <f t="shared" si="11"/>
        <v>25</v>
      </c>
      <c r="H82" s="51">
        <f t="shared" si="12"/>
        <v>100</v>
      </c>
      <c r="I82" s="49" t="s">
        <v>33</v>
      </c>
    </row>
    <row r="83" spans="1:9" ht="14.25" customHeight="1">
      <c r="A83" s="78" t="s">
        <v>138</v>
      </c>
      <c r="B83" s="49" t="s">
        <v>31</v>
      </c>
      <c r="C83" s="49" t="s">
        <v>48</v>
      </c>
      <c r="D83" s="50">
        <v>5</v>
      </c>
      <c r="E83" s="51">
        <f t="shared" si="9"/>
        <v>2.75</v>
      </c>
      <c r="F83" s="51">
        <f t="shared" si="10"/>
        <v>6.25</v>
      </c>
      <c r="G83" s="51">
        <f t="shared" si="11"/>
        <v>25</v>
      </c>
      <c r="H83" s="51">
        <f t="shared" si="12"/>
        <v>100</v>
      </c>
      <c r="I83" s="49" t="s">
        <v>33</v>
      </c>
    </row>
    <row r="84" spans="1:9" ht="14.25" customHeight="1">
      <c r="A84" s="78" t="s">
        <v>139</v>
      </c>
      <c r="B84" s="49" t="s">
        <v>31</v>
      </c>
      <c r="C84" s="49" t="s">
        <v>48</v>
      </c>
      <c r="D84" s="50">
        <v>5</v>
      </c>
      <c r="E84" s="51">
        <f t="shared" si="9"/>
        <v>2.75</v>
      </c>
      <c r="F84" s="51">
        <f t="shared" si="10"/>
        <v>6.25</v>
      </c>
      <c r="G84" s="51">
        <f t="shared" si="11"/>
        <v>25</v>
      </c>
      <c r="H84" s="51">
        <f t="shared" si="12"/>
        <v>100</v>
      </c>
      <c r="I84" s="49" t="s">
        <v>33</v>
      </c>
    </row>
    <row r="85" spans="1:9" ht="14.25" customHeight="1">
      <c r="A85" s="78" t="s">
        <v>140</v>
      </c>
      <c r="B85" s="49" t="s">
        <v>50</v>
      </c>
      <c r="C85" s="49" t="s">
        <v>48</v>
      </c>
      <c r="D85" s="50">
        <v>5</v>
      </c>
      <c r="E85" s="51">
        <f t="shared" si="9"/>
        <v>2.75</v>
      </c>
      <c r="F85" s="51">
        <f t="shared" si="10"/>
        <v>6.25</v>
      </c>
      <c r="G85" s="51">
        <f t="shared" si="11"/>
        <v>25</v>
      </c>
      <c r="H85" s="51">
        <f t="shared" si="12"/>
        <v>100</v>
      </c>
      <c r="I85" s="49" t="s">
        <v>33</v>
      </c>
    </row>
    <row r="86" spans="1:9" ht="14.25" customHeight="1">
      <c r="A86" s="78" t="s">
        <v>141</v>
      </c>
      <c r="B86" s="49" t="s">
        <v>31</v>
      </c>
      <c r="C86" s="49" t="s">
        <v>48</v>
      </c>
      <c r="D86" s="50">
        <v>5</v>
      </c>
      <c r="E86" s="51">
        <f t="shared" si="9"/>
        <v>2.75</v>
      </c>
      <c r="F86" s="51">
        <f t="shared" si="10"/>
        <v>6.25</v>
      </c>
      <c r="G86" s="51">
        <f t="shared" si="11"/>
        <v>25</v>
      </c>
      <c r="H86" s="51">
        <f t="shared" si="12"/>
        <v>100</v>
      </c>
      <c r="I86" s="49" t="s">
        <v>33</v>
      </c>
    </row>
    <row r="87" spans="1:9" ht="14.25" customHeight="1">
      <c r="A87" s="78" t="s">
        <v>142</v>
      </c>
      <c r="B87" s="49" t="s">
        <v>31</v>
      </c>
      <c r="C87" s="49" t="s">
        <v>48</v>
      </c>
      <c r="D87" s="50">
        <v>5</v>
      </c>
      <c r="E87" s="51">
        <f t="shared" si="9"/>
        <v>2.75</v>
      </c>
      <c r="F87" s="51">
        <f t="shared" si="10"/>
        <v>6.25</v>
      </c>
      <c r="G87" s="51">
        <f t="shared" si="11"/>
        <v>25</v>
      </c>
      <c r="H87" s="51">
        <f t="shared" si="12"/>
        <v>100</v>
      </c>
      <c r="I87" s="49" t="s">
        <v>33</v>
      </c>
    </row>
    <row r="88" spans="1:9" ht="14.25" customHeight="1">
      <c r="A88" s="78" t="s">
        <v>143</v>
      </c>
      <c r="B88" s="49" t="s">
        <v>31</v>
      </c>
      <c r="C88" s="49" t="s">
        <v>48</v>
      </c>
      <c r="D88" s="50">
        <v>5</v>
      </c>
      <c r="E88" s="51">
        <f t="shared" si="9"/>
        <v>2.75</v>
      </c>
      <c r="F88" s="51">
        <f t="shared" si="10"/>
        <v>6.25</v>
      </c>
      <c r="G88" s="51">
        <f t="shared" si="11"/>
        <v>25</v>
      </c>
      <c r="H88" s="51">
        <f t="shared" si="12"/>
        <v>100</v>
      </c>
      <c r="I88" s="49" t="s">
        <v>33</v>
      </c>
    </row>
    <row r="89" spans="1:9" ht="14.25" customHeight="1">
      <c r="A89" s="78" t="s">
        <v>144</v>
      </c>
      <c r="B89" s="49" t="s">
        <v>50</v>
      </c>
      <c r="C89" s="49" t="s">
        <v>48</v>
      </c>
      <c r="D89" s="50">
        <v>5</v>
      </c>
      <c r="E89" s="51">
        <f t="shared" si="9"/>
        <v>2.75</v>
      </c>
      <c r="F89" s="51">
        <f t="shared" si="10"/>
        <v>6.25</v>
      </c>
      <c r="G89" s="51">
        <f t="shared" si="11"/>
        <v>25</v>
      </c>
      <c r="H89" s="51">
        <f t="shared" si="12"/>
        <v>100</v>
      </c>
      <c r="I89" s="49" t="s">
        <v>33</v>
      </c>
    </row>
    <row r="90" spans="1:9" ht="14.25" customHeight="1">
      <c r="A90" s="78" t="s">
        <v>145</v>
      </c>
      <c r="B90" s="49" t="s">
        <v>31</v>
      </c>
      <c r="C90" s="49" t="s">
        <v>48</v>
      </c>
      <c r="D90" s="50">
        <v>5</v>
      </c>
      <c r="E90" s="51">
        <f t="shared" si="9"/>
        <v>2.75</v>
      </c>
      <c r="F90" s="51">
        <f t="shared" si="10"/>
        <v>6.25</v>
      </c>
      <c r="G90" s="51">
        <f t="shared" si="11"/>
        <v>25</v>
      </c>
      <c r="H90" s="51">
        <f t="shared" si="12"/>
        <v>100</v>
      </c>
      <c r="I90" s="49" t="s">
        <v>33</v>
      </c>
    </row>
    <row r="91" spans="1:9" ht="14.25" customHeight="1">
      <c r="A91" s="78" t="s">
        <v>146</v>
      </c>
      <c r="B91" s="49" t="s">
        <v>50</v>
      </c>
      <c r="C91" s="49" t="s">
        <v>48</v>
      </c>
      <c r="D91" s="50">
        <v>5</v>
      </c>
      <c r="E91" s="51">
        <f t="shared" si="9"/>
        <v>2.75</v>
      </c>
      <c r="F91" s="51">
        <f t="shared" si="10"/>
        <v>6.25</v>
      </c>
      <c r="G91" s="51">
        <f t="shared" si="11"/>
        <v>25</v>
      </c>
      <c r="H91" s="51">
        <f t="shared" si="12"/>
        <v>100</v>
      </c>
      <c r="I91" s="49" t="s">
        <v>33</v>
      </c>
    </row>
    <row r="92" spans="1:9" ht="14.25" customHeight="1">
      <c r="A92" s="78" t="s">
        <v>147</v>
      </c>
      <c r="B92" s="49" t="s">
        <v>50</v>
      </c>
      <c r="C92" s="49" t="s">
        <v>48</v>
      </c>
      <c r="D92" s="50">
        <v>5</v>
      </c>
      <c r="E92" s="51">
        <f t="shared" si="9"/>
        <v>2.75</v>
      </c>
      <c r="F92" s="51">
        <f t="shared" si="10"/>
        <v>6.25</v>
      </c>
      <c r="G92" s="51">
        <f t="shared" si="11"/>
        <v>25</v>
      </c>
      <c r="H92" s="51">
        <f t="shared" si="12"/>
        <v>100</v>
      </c>
      <c r="I92" s="49" t="s">
        <v>33</v>
      </c>
    </row>
    <row r="93" spans="1:9" ht="14.25" customHeight="1">
      <c r="A93" s="78" t="s">
        <v>148</v>
      </c>
      <c r="B93" s="49" t="s">
        <v>50</v>
      </c>
      <c r="C93" s="49" t="s">
        <v>48</v>
      </c>
      <c r="D93" s="50">
        <v>5</v>
      </c>
      <c r="E93" s="51">
        <f t="shared" si="9"/>
        <v>2.75</v>
      </c>
      <c r="F93" s="51">
        <f t="shared" si="10"/>
        <v>6.25</v>
      </c>
      <c r="G93" s="51">
        <f t="shared" si="11"/>
        <v>25</v>
      </c>
      <c r="H93" s="51">
        <f t="shared" si="12"/>
        <v>100</v>
      </c>
      <c r="I93" s="49" t="s">
        <v>33</v>
      </c>
    </row>
    <row r="94" spans="1:9" ht="14.25" customHeight="1">
      <c r="A94" s="78" t="s">
        <v>149</v>
      </c>
      <c r="B94" s="49" t="s">
        <v>50</v>
      </c>
      <c r="C94" s="49" t="s">
        <v>48</v>
      </c>
      <c r="D94" s="50">
        <v>5</v>
      </c>
      <c r="E94" s="51">
        <f t="shared" si="9"/>
        <v>2.75</v>
      </c>
      <c r="F94" s="51">
        <f t="shared" si="10"/>
        <v>6.25</v>
      </c>
      <c r="G94" s="51">
        <f t="shared" si="11"/>
        <v>25</v>
      </c>
      <c r="H94" s="51">
        <f t="shared" si="12"/>
        <v>100</v>
      </c>
      <c r="I94" s="49" t="s">
        <v>33</v>
      </c>
    </row>
    <row r="95" spans="1:9" ht="14.25" customHeight="1">
      <c r="A95" s="78" t="s">
        <v>150</v>
      </c>
      <c r="B95" s="49" t="s">
        <v>50</v>
      </c>
      <c r="C95" s="49" t="s">
        <v>48</v>
      </c>
      <c r="D95" s="50">
        <v>5</v>
      </c>
      <c r="E95" s="51">
        <f t="shared" si="9"/>
        <v>2.75</v>
      </c>
      <c r="F95" s="51">
        <f t="shared" si="10"/>
        <v>6.25</v>
      </c>
      <c r="G95" s="51">
        <f t="shared" si="11"/>
        <v>25</v>
      </c>
      <c r="H95" s="51">
        <f t="shared" si="12"/>
        <v>100</v>
      </c>
      <c r="I95" s="49" t="s">
        <v>33</v>
      </c>
    </row>
    <row r="96" spans="1:9" ht="14.25" customHeight="1">
      <c r="A96" s="78" t="s">
        <v>151</v>
      </c>
      <c r="B96" s="49" t="s">
        <v>50</v>
      </c>
      <c r="C96" s="49" t="s">
        <v>48</v>
      </c>
      <c r="D96" s="50">
        <v>5</v>
      </c>
      <c r="E96" s="51">
        <f t="shared" si="9"/>
        <v>2.75</v>
      </c>
      <c r="F96" s="51">
        <f t="shared" si="10"/>
        <v>6.25</v>
      </c>
      <c r="G96" s="51">
        <f t="shared" si="11"/>
        <v>25</v>
      </c>
      <c r="H96" s="51">
        <f t="shared" si="12"/>
        <v>100</v>
      </c>
      <c r="I96" s="49" t="s">
        <v>33</v>
      </c>
    </row>
    <row r="97" spans="1:9" ht="14.25" customHeight="1">
      <c r="A97" s="78" t="s">
        <v>152</v>
      </c>
      <c r="B97" s="49" t="s">
        <v>31</v>
      </c>
      <c r="C97" s="49" t="s">
        <v>48</v>
      </c>
      <c r="D97" s="50">
        <v>5</v>
      </c>
      <c r="E97" s="51">
        <f t="shared" si="9"/>
        <v>2.75</v>
      </c>
      <c r="F97" s="51">
        <f t="shared" si="10"/>
        <v>6.25</v>
      </c>
      <c r="G97" s="51">
        <f t="shared" si="11"/>
        <v>25</v>
      </c>
      <c r="H97" s="51">
        <f t="shared" si="12"/>
        <v>100</v>
      </c>
      <c r="I97" s="49" t="s">
        <v>33</v>
      </c>
    </row>
    <row r="98" spans="1:9" ht="14.25" customHeight="1">
      <c r="A98" s="78" t="s">
        <v>153</v>
      </c>
      <c r="B98" s="49" t="s">
        <v>50</v>
      </c>
      <c r="C98" s="49" t="s">
        <v>48</v>
      </c>
      <c r="D98" s="50">
        <v>5</v>
      </c>
      <c r="E98" s="51">
        <f t="shared" si="9"/>
        <v>2.75</v>
      </c>
      <c r="F98" s="51">
        <f t="shared" si="10"/>
        <v>6.25</v>
      </c>
      <c r="G98" s="51">
        <f t="shared" si="11"/>
        <v>25</v>
      </c>
      <c r="H98" s="51">
        <f t="shared" si="12"/>
        <v>100</v>
      </c>
      <c r="I98" s="49" t="s">
        <v>33</v>
      </c>
    </row>
    <row r="99" spans="1:9" ht="14.25" customHeight="1">
      <c r="A99" s="78" t="s">
        <v>154</v>
      </c>
      <c r="B99" s="49" t="s">
        <v>50</v>
      </c>
      <c r="C99" s="49" t="s">
        <v>48</v>
      </c>
      <c r="D99" s="50">
        <v>5</v>
      </c>
      <c r="E99" s="51">
        <f t="shared" si="9"/>
        <v>2.75</v>
      </c>
      <c r="F99" s="51">
        <f t="shared" si="10"/>
        <v>6.25</v>
      </c>
      <c r="G99" s="51">
        <f t="shared" si="11"/>
        <v>25</v>
      </c>
      <c r="H99" s="51">
        <f t="shared" si="12"/>
        <v>100</v>
      </c>
      <c r="I99" s="49" t="s">
        <v>33</v>
      </c>
    </row>
    <row r="100" spans="1:9" ht="14.25" customHeight="1">
      <c r="A100" s="78" t="s">
        <v>155</v>
      </c>
      <c r="B100" s="49" t="s">
        <v>31</v>
      </c>
      <c r="C100" s="49" t="s">
        <v>48</v>
      </c>
      <c r="D100" s="50">
        <v>5</v>
      </c>
      <c r="E100" s="51">
        <f t="shared" si="9"/>
        <v>2.75</v>
      </c>
      <c r="F100" s="51">
        <f t="shared" si="10"/>
        <v>6.25</v>
      </c>
      <c r="G100" s="51">
        <f t="shared" si="11"/>
        <v>25</v>
      </c>
      <c r="H100" s="51">
        <f t="shared" si="12"/>
        <v>100</v>
      </c>
      <c r="I100" s="49" t="s">
        <v>33</v>
      </c>
    </row>
    <row r="101" spans="1:9" ht="14.25" customHeight="1">
      <c r="A101" s="78" t="s">
        <v>156</v>
      </c>
      <c r="B101" s="49" t="s">
        <v>50</v>
      </c>
      <c r="C101" s="49" t="s">
        <v>48</v>
      </c>
      <c r="D101" s="50">
        <v>5</v>
      </c>
      <c r="E101" s="51">
        <f t="shared" si="9"/>
        <v>2.75</v>
      </c>
      <c r="F101" s="51">
        <f t="shared" si="10"/>
        <v>6.25</v>
      </c>
      <c r="G101" s="51">
        <f t="shared" si="11"/>
        <v>25</v>
      </c>
      <c r="H101" s="51">
        <f t="shared" si="12"/>
        <v>100</v>
      </c>
      <c r="I101" s="49" t="s">
        <v>33</v>
      </c>
    </row>
    <row r="102" spans="1:9" ht="14.25" customHeight="1">
      <c r="A102" s="78" t="s">
        <v>157</v>
      </c>
      <c r="B102" s="49" t="s">
        <v>50</v>
      </c>
      <c r="C102" s="49" t="s">
        <v>48</v>
      </c>
      <c r="D102" s="50">
        <v>5</v>
      </c>
      <c r="E102" s="51">
        <f t="shared" si="9"/>
        <v>2.75</v>
      </c>
      <c r="F102" s="51">
        <f t="shared" si="10"/>
        <v>6.25</v>
      </c>
      <c r="G102" s="51">
        <f t="shared" si="11"/>
        <v>25</v>
      </c>
      <c r="H102" s="51">
        <f t="shared" si="12"/>
        <v>100</v>
      </c>
      <c r="I102" s="49" t="s">
        <v>33</v>
      </c>
    </row>
    <row r="103" spans="1:9" ht="14.25" customHeight="1">
      <c r="A103" s="78" t="s">
        <v>158</v>
      </c>
      <c r="B103" s="49" t="s">
        <v>31</v>
      </c>
      <c r="C103" s="49" t="s">
        <v>48</v>
      </c>
      <c r="D103" s="50">
        <v>5</v>
      </c>
      <c r="E103" s="51">
        <f t="shared" si="9"/>
        <v>2.75</v>
      </c>
      <c r="F103" s="51">
        <f t="shared" si="10"/>
        <v>6.25</v>
      </c>
      <c r="G103" s="51">
        <f t="shared" si="11"/>
        <v>25</v>
      </c>
      <c r="H103" s="51">
        <f t="shared" si="12"/>
        <v>100</v>
      </c>
      <c r="I103" s="49" t="s">
        <v>33</v>
      </c>
    </row>
    <row r="104" spans="1:9" ht="14.25" customHeight="1">
      <c r="A104" s="78" t="s">
        <v>159</v>
      </c>
      <c r="B104" s="49" t="s">
        <v>50</v>
      </c>
      <c r="C104" s="49" t="s">
        <v>48</v>
      </c>
      <c r="D104" s="50">
        <v>5</v>
      </c>
      <c r="E104" s="51">
        <f t="shared" si="9"/>
        <v>2.75</v>
      </c>
      <c r="F104" s="51">
        <f t="shared" si="10"/>
        <v>6.25</v>
      </c>
      <c r="G104" s="51">
        <f t="shared" si="11"/>
        <v>25</v>
      </c>
      <c r="H104" s="51">
        <f t="shared" si="12"/>
        <v>100</v>
      </c>
      <c r="I104" s="49" t="s">
        <v>33</v>
      </c>
    </row>
    <row r="105" spans="1:9" ht="14.25" customHeight="1">
      <c r="A105" s="78" t="s">
        <v>160</v>
      </c>
      <c r="B105" s="49" t="s">
        <v>124</v>
      </c>
      <c r="C105" s="49" t="s">
        <v>48</v>
      </c>
      <c r="D105" s="50">
        <v>5</v>
      </c>
      <c r="E105" s="51">
        <f t="shared" si="9"/>
        <v>2.75</v>
      </c>
      <c r="F105" s="51">
        <f t="shared" si="10"/>
        <v>6.25</v>
      </c>
      <c r="G105" s="51">
        <f t="shared" si="11"/>
        <v>25</v>
      </c>
      <c r="H105" s="51">
        <f t="shared" si="12"/>
        <v>100</v>
      </c>
      <c r="I105" s="49" t="s">
        <v>33</v>
      </c>
    </row>
    <row r="106" spans="1:9" ht="14.25" customHeight="1">
      <c r="A106" s="78" t="s">
        <v>161</v>
      </c>
      <c r="B106" s="49" t="s">
        <v>31</v>
      </c>
      <c r="C106" s="49" t="s">
        <v>48</v>
      </c>
      <c r="D106" s="50">
        <v>5</v>
      </c>
      <c r="E106" s="51">
        <f t="shared" si="9"/>
        <v>2.75</v>
      </c>
      <c r="F106" s="51">
        <f t="shared" si="10"/>
        <v>6.25</v>
      </c>
      <c r="G106" s="51">
        <f t="shared" si="11"/>
        <v>25</v>
      </c>
      <c r="H106" s="51">
        <f t="shared" si="12"/>
        <v>100</v>
      </c>
      <c r="I106" s="49" t="s">
        <v>33</v>
      </c>
    </row>
    <row r="107" spans="1:9" ht="14.25" customHeight="1">
      <c r="A107" s="78" t="s">
        <v>162</v>
      </c>
      <c r="B107" s="49" t="s">
        <v>50</v>
      </c>
      <c r="C107" s="49" t="s">
        <v>48</v>
      </c>
      <c r="D107" s="50">
        <v>5</v>
      </c>
      <c r="E107" s="51">
        <f t="shared" si="9"/>
        <v>2.75</v>
      </c>
      <c r="F107" s="51">
        <f t="shared" si="10"/>
        <v>6.25</v>
      </c>
      <c r="G107" s="51">
        <f t="shared" si="11"/>
        <v>25</v>
      </c>
      <c r="H107" s="51">
        <f t="shared" si="12"/>
        <v>100</v>
      </c>
      <c r="I107" s="49" t="s">
        <v>33</v>
      </c>
    </row>
    <row r="108" spans="1:9" ht="14.25" customHeight="1">
      <c r="A108" s="78" t="s">
        <v>163</v>
      </c>
      <c r="B108" s="49" t="s">
        <v>31</v>
      </c>
      <c r="C108" s="49" t="s">
        <v>48</v>
      </c>
      <c r="D108" s="50">
        <v>5</v>
      </c>
      <c r="E108" s="51">
        <f t="shared" si="9"/>
        <v>2.75</v>
      </c>
      <c r="F108" s="51">
        <f t="shared" si="10"/>
        <v>6.25</v>
      </c>
      <c r="G108" s="51">
        <f t="shared" si="11"/>
        <v>25</v>
      </c>
      <c r="H108" s="51">
        <f t="shared" si="12"/>
        <v>100</v>
      </c>
      <c r="I108" s="49" t="s">
        <v>33</v>
      </c>
    </row>
    <row r="109" spans="1:9" ht="14.25" customHeight="1">
      <c r="A109" s="78" t="s">
        <v>164</v>
      </c>
      <c r="B109" s="49" t="s">
        <v>31</v>
      </c>
      <c r="C109" s="49" t="s">
        <v>48</v>
      </c>
      <c r="D109" s="50">
        <v>5</v>
      </c>
      <c r="E109" s="51">
        <f t="shared" si="9"/>
        <v>2.75</v>
      </c>
      <c r="F109" s="51">
        <f t="shared" si="10"/>
        <v>6.25</v>
      </c>
      <c r="G109" s="51">
        <f t="shared" si="11"/>
        <v>25</v>
      </c>
      <c r="H109" s="51">
        <f t="shared" si="12"/>
        <v>100</v>
      </c>
      <c r="I109" s="49" t="s">
        <v>33</v>
      </c>
    </row>
    <row r="110" spans="1:9" ht="14.25" customHeight="1">
      <c r="A110" s="78" t="s">
        <v>165</v>
      </c>
      <c r="B110" s="49" t="s">
        <v>31</v>
      </c>
      <c r="C110" s="49" t="s">
        <v>48</v>
      </c>
      <c r="D110" s="50">
        <v>5</v>
      </c>
      <c r="E110" s="51">
        <f t="shared" si="9"/>
        <v>2.75</v>
      </c>
      <c r="F110" s="51">
        <f t="shared" si="10"/>
        <v>6.25</v>
      </c>
      <c r="G110" s="51">
        <f t="shared" si="11"/>
        <v>25</v>
      </c>
      <c r="H110" s="51">
        <f t="shared" si="12"/>
        <v>100</v>
      </c>
      <c r="I110" s="49" t="s">
        <v>33</v>
      </c>
    </row>
    <row r="111" spans="1:9" ht="14.25" customHeight="1">
      <c r="A111" s="78" t="s">
        <v>166</v>
      </c>
      <c r="B111" s="49" t="s">
        <v>31</v>
      </c>
      <c r="C111" s="49" t="s">
        <v>48</v>
      </c>
      <c r="D111" s="50">
        <v>5</v>
      </c>
      <c r="E111" s="51">
        <f t="shared" si="9"/>
        <v>2.75</v>
      </c>
      <c r="F111" s="51">
        <f t="shared" si="10"/>
        <v>6.25</v>
      </c>
      <c r="G111" s="51">
        <f t="shared" si="11"/>
        <v>25</v>
      </c>
      <c r="H111" s="51">
        <f t="shared" si="12"/>
        <v>100</v>
      </c>
      <c r="I111" s="49" t="s">
        <v>33</v>
      </c>
    </row>
    <row r="112" spans="1:9" ht="14.25" customHeight="1">
      <c r="A112" s="78" t="s">
        <v>167</v>
      </c>
      <c r="B112" s="49" t="s">
        <v>31</v>
      </c>
      <c r="C112" s="49" t="s">
        <v>48</v>
      </c>
      <c r="D112" s="50">
        <v>5</v>
      </c>
      <c r="E112" s="51">
        <f t="shared" si="9"/>
        <v>2.75</v>
      </c>
      <c r="F112" s="51">
        <f t="shared" si="10"/>
        <v>6.25</v>
      </c>
      <c r="G112" s="51">
        <f t="shared" si="11"/>
        <v>25</v>
      </c>
      <c r="H112" s="51">
        <f t="shared" si="12"/>
        <v>100</v>
      </c>
      <c r="I112" s="49" t="s">
        <v>33</v>
      </c>
    </row>
    <row r="113" spans="1:9" ht="14.25" customHeight="1">
      <c r="A113" s="78" t="s">
        <v>168</v>
      </c>
      <c r="B113" s="49" t="s">
        <v>31</v>
      </c>
      <c r="C113" s="49" t="s">
        <v>48</v>
      </c>
      <c r="D113" s="50">
        <v>5</v>
      </c>
      <c r="E113" s="51">
        <f t="shared" si="9"/>
        <v>2.75</v>
      </c>
      <c r="F113" s="51">
        <f t="shared" si="10"/>
        <v>6.25</v>
      </c>
      <c r="G113" s="51">
        <f t="shared" si="11"/>
        <v>25</v>
      </c>
      <c r="H113" s="51">
        <f t="shared" si="12"/>
        <v>100</v>
      </c>
      <c r="I113" s="49" t="s">
        <v>33</v>
      </c>
    </row>
    <row r="114" spans="1:9" ht="14.25" customHeight="1">
      <c r="A114" s="78" t="s">
        <v>169</v>
      </c>
      <c r="B114" s="49" t="s">
        <v>50</v>
      </c>
      <c r="C114" s="49" t="s">
        <v>48</v>
      </c>
      <c r="D114" s="50">
        <v>5</v>
      </c>
      <c r="E114" s="51">
        <f t="shared" si="9"/>
        <v>2.75</v>
      </c>
      <c r="F114" s="51">
        <f t="shared" si="10"/>
        <v>6.25</v>
      </c>
      <c r="G114" s="51">
        <f t="shared" si="11"/>
        <v>25</v>
      </c>
      <c r="H114" s="51">
        <f t="shared" si="12"/>
        <v>100</v>
      </c>
      <c r="I114" s="49" t="s">
        <v>33</v>
      </c>
    </row>
    <row r="115" spans="1:9" ht="14.25" customHeight="1">
      <c r="A115" s="78" t="s">
        <v>170</v>
      </c>
      <c r="B115" s="49" t="s">
        <v>31</v>
      </c>
      <c r="C115" s="49" t="s">
        <v>48</v>
      </c>
      <c r="D115" s="50">
        <v>5</v>
      </c>
      <c r="E115" s="51">
        <f t="shared" si="9"/>
        <v>2.75</v>
      </c>
      <c r="F115" s="51">
        <f t="shared" si="10"/>
        <v>6.25</v>
      </c>
      <c r="G115" s="51">
        <f t="shared" si="11"/>
        <v>25</v>
      </c>
      <c r="H115" s="51">
        <f t="shared" si="12"/>
        <v>100</v>
      </c>
      <c r="I115" s="49" t="s">
        <v>33</v>
      </c>
    </row>
    <row r="116" spans="1:9" ht="14.25" customHeight="1">
      <c r="A116" s="78" t="s">
        <v>171</v>
      </c>
      <c r="B116" s="49" t="s">
        <v>124</v>
      </c>
      <c r="C116" s="49" t="s">
        <v>48</v>
      </c>
      <c r="D116" s="50">
        <v>5</v>
      </c>
      <c r="E116" s="51">
        <f t="shared" si="9"/>
        <v>2.75</v>
      </c>
      <c r="F116" s="51">
        <f t="shared" si="10"/>
        <v>6.25</v>
      </c>
      <c r="G116" s="51">
        <f t="shared" si="11"/>
        <v>25</v>
      </c>
      <c r="H116" s="51">
        <f t="shared" si="12"/>
        <v>100</v>
      </c>
      <c r="I116" s="49" t="s">
        <v>33</v>
      </c>
    </row>
    <row r="117" spans="1:9" ht="14.25" customHeight="1">
      <c r="A117" s="78" t="s">
        <v>172</v>
      </c>
      <c r="B117" s="49" t="s">
        <v>124</v>
      </c>
      <c r="C117" s="49" t="s">
        <v>48</v>
      </c>
      <c r="D117" s="50">
        <v>5</v>
      </c>
      <c r="E117" s="51">
        <f t="shared" si="9"/>
        <v>2.75</v>
      </c>
      <c r="F117" s="51">
        <f t="shared" si="10"/>
        <v>6.25</v>
      </c>
      <c r="G117" s="51">
        <f t="shared" si="11"/>
        <v>25</v>
      </c>
      <c r="H117" s="51">
        <f t="shared" si="12"/>
        <v>100</v>
      </c>
      <c r="I117" s="49" t="s">
        <v>33</v>
      </c>
    </row>
    <row r="118" spans="1:9" ht="14.25" customHeight="1">
      <c r="A118" s="78" t="s">
        <v>173</v>
      </c>
      <c r="B118" s="49" t="s">
        <v>31</v>
      </c>
      <c r="C118" s="49" t="s">
        <v>48</v>
      </c>
      <c r="D118" s="50">
        <v>5</v>
      </c>
      <c r="E118" s="51">
        <f t="shared" si="9"/>
        <v>2.75</v>
      </c>
      <c r="F118" s="51">
        <f t="shared" si="10"/>
        <v>6.25</v>
      </c>
      <c r="G118" s="51">
        <f t="shared" si="11"/>
        <v>25</v>
      </c>
      <c r="H118" s="51">
        <f t="shared" si="12"/>
        <v>100</v>
      </c>
      <c r="I118" s="49" t="s">
        <v>33</v>
      </c>
    </row>
    <row r="119" spans="1:9" ht="14.25" customHeight="1">
      <c r="A119" s="78" t="s">
        <v>174</v>
      </c>
      <c r="B119" s="49" t="s">
        <v>50</v>
      </c>
      <c r="C119" s="49" t="s">
        <v>48</v>
      </c>
      <c r="D119" s="50">
        <v>5</v>
      </c>
      <c r="E119" s="51">
        <f t="shared" si="9"/>
        <v>2.75</v>
      </c>
      <c r="F119" s="51">
        <f t="shared" si="10"/>
        <v>6.25</v>
      </c>
      <c r="G119" s="51">
        <f t="shared" si="11"/>
        <v>25</v>
      </c>
      <c r="H119" s="51">
        <f t="shared" si="12"/>
        <v>100</v>
      </c>
      <c r="I119" s="49" t="s">
        <v>33</v>
      </c>
    </row>
    <row r="120" spans="1:9" ht="14.25" customHeight="1">
      <c r="A120" s="78" t="s">
        <v>175</v>
      </c>
      <c r="B120" s="49" t="s">
        <v>31</v>
      </c>
      <c r="C120" s="49" t="s">
        <v>48</v>
      </c>
      <c r="D120" s="50">
        <v>5</v>
      </c>
      <c r="E120" s="51">
        <f t="shared" si="9"/>
        <v>2.75</v>
      </c>
      <c r="F120" s="51">
        <f t="shared" si="10"/>
        <v>6.25</v>
      </c>
      <c r="G120" s="51">
        <f t="shared" si="11"/>
        <v>25</v>
      </c>
      <c r="H120" s="51">
        <f t="shared" si="12"/>
        <v>100</v>
      </c>
      <c r="I120" s="49" t="s">
        <v>33</v>
      </c>
    </row>
    <row r="121" spans="1:9" ht="14.25" customHeight="1">
      <c r="A121" s="78" t="s">
        <v>176</v>
      </c>
      <c r="B121" s="49" t="s">
        <v>50</v>
      </c>
      <c r="C121" s="49" t="s">
        <v>48</v>
      </c>
      <c r="D121" s="50">
        <v>5</v>
      </c>
      <c r="E121" s="51">
        <f t="shared" si="9"/>
        <v>2.75</v>
      </c>
      <c r="F121" s="51">
        <f t="shared" si="10"/>
        <v>6.25</v>
      </c>
      <c r="G121" s="51">
        <f t="shared" si="11"/>
        <v>25</v>
      </c>
      <c r="H121" s="51">
        <f t="shared" si="12"/>
        <v>100</v>
      </c>
      <c r="I121" s="49" t="s">
        <v>33</v>
      </c>
    </row>
    <row r="122" spans="1:9" ht="14.25" customHeight="1">
      <c r="A122" s="78" t="s">
        <v>177</v>
      </c>
      <c r="B122" s="49" t="s">
        <v>50</v>
      </c>
      <c r="C122" s="49" t="s">
        <v>48</v>
      </c>
      <c r="D122" s="50">
        <v>5</v>
      </c>
      <c r="E122" s="51">
        <f t="shared" si="9"/>
        <v>2.75</v>
      </c>
      <c r="F122" s="51">
        <f t="shared" si="10"/>
        <v>6.25</v>
      </c>
      <c r="G122" s="51">
        <f t="shared" si="11"/>
        <v>25</v>
      </c>
      <c r="H122" s="51">
        <f t="shared" si="12"/>
        <v>100</v>
      </c>
      <c r="I122" s="49" t="s">
        <v>33</v>
      </c>
    </row>
    <row r="123" spans="1:9" ht="14.25" customHeight="1">
      <c r="A123" s="78" t="s">
        <v>178</v>
      </c>
      <c r="B123" s="49" t="s">
        <v>50</v>
      </c>
      <c r="C123" s="49" t="s">
        <v>48</v>
      </c>
      <c r="D123" s="50">
        <v>5</v>
      </c>
      <c r="E123" s="51">
        <f t="shared" si="9"/>
        <v>2.75</v>
      </c>
      <c r="F123" s="51">
        <f t="shared" si="10"/>
        <v>6.25</v>
      </c>
      <c r="G123" s="51">
        <f t="shared" si="11"/>
        <v>25</v>
      </c>
      <c r="H123" s="51">
        <f t="shared" si="12"/>
        <v>100</v>
      </c>
      <c r="I123" s="49" t="s">
        <v>33</v>
      </c>
    </row>
    <row r="124" spans="1:9" ht="14.25" customHeight="1">
      <c r="A124" s="78" t="s">
        <v>179</v>
      </c>
      <c r="B124" s="49" t="s">
        <v>50</v>
      </c>
      <c r="C124" s="49" t="s">
        <v>48</v>
      </c>
      <c r="D124" s="50">
        <v>5</v>
      </c>
      <c r="E124" s="51">
        <f t="shared" si="9"/>
        <v>2.75</v>
      </c>
      <c r="F124" s="51">
        <f t="shared" si="10"/>
        <v>6.25</v>
      </c>
      <c r="G124" s="51">
        <f t="shared" si="11"/>
        <v>25</v>
      </c>
      <c r="H124" s="51">
        <f t="shared" si="12"/>
        <v>100</v>
      </c>
      <c r="I124" s="49" t="s">
        <v>33</v>
      </c>
    </row>
    <row r="125" spans="1:9" ht="14.25" customHeight="1">
      <c r="A125" s="78" t="s">
        <v>180</v>
      </c>
      <c r="B125" s="49" t="s">
        <v>50</v>
      </c>
      <c r="C125" s="49" t="s">
        <v>48</v>
      </c>
      <c r="D125" s="50">
        <v>5</v>
      </c>
      <c r="E125" s="51">
        <f t="shared" si="9"/>
        <v>2.75</v>
      </c>
      <c r="F125" s="51">
        <f t="shared" si="10"/>
        <v>6.25</v>
      </c>
      <c r="G125" s="51">
        <f t="shared" si="11"/>
        <v>25</v>
      </c>
      <c r="H125" s="51">
        <f t="shared" si="12"/>
        <v>100</v>
      </c>
      <c r="I125" s="49" t="s">
        <v>33</v>
      </c>
    </row>
    <row r="126" spans="1:9" ht="14.25" customHeight="1">
      <c r="A126" s="78" t="s">
        <v>181</v>
      </c>
      <c r="B126" s="49" t="s">
        <v>31</v>
      </c>
      <c r="C126" s="49" t="s">
        <v>48</v>
      </c>
      <c r="D126" s="50">
        <v>5</v>
      </c>
      <c r="E126" s="51">
        <f t="shared" si="9"/>
        <v>2.75</v>
      </c>
      <c r="F126" s="51">
        <f t="shared" si="10"/>
        <v>6.25</v>
      </c>
      <c r="G126" s="51">
        <f t="shared" si="11"/>
        <v>25</v>
      </c>
      <c r="H126" s="51">
        <f t="shared" si="12"/>
        <v>100</v>
      </c>
      <c r="I126" s="49" t="s">
        <v>33</v>
      </c>
    </row>
    <row r="127" spans="1:9" ht="14.25" customHeight="1">
      <c r="A127" s="45"/>
      <c r="B127" s="45"/>
      <c r="C127" s="12" t="s">
        <v>182</v>
      </c>
      <c r="D127" s="46">
        <f>SUM(D3:D126)</f>
        <v>640</v>
      </c>
      <c r="E127" s="46">
        <f>SUM(E3:E126)</f>
        <v>352</v>
      </c>
      <c r="F127" s="46">
        <f>SUM(F3:F126)</f>
        <v>800</v>
      </c>
      <c r="G127" s="46">
        <f>SUM(G3:G126)</f>
        <v>3200</v>
      </c>
      <c r="H127" s="46">
        <f>SUM(H3:H126)</f>
        <v>12800</v>
      </c>
      <c r="I127" s="45"/>
    </row>
    <row r="128" spans="1:9"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5">
    <mergeCell ref="Q4:T4"/>
    <mergeCell ref="N12:N13"/>
    <mergeCell ref="O12:O13"/>
    <mergeCell ref="P12:P13"/>
    <mergeCell ref="Q12:Q13"/>
  </mergeCells>
  <phoneticPr fontId="11" type="noConversion"/>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F5496"/>
  </sheetPr>
  <dimension ref="A1:R1000"/>
  <sheetViews>
    <sheetView workbookViewId="0">
      <pane ySplit="2" topLeftCell="A74" activePane="bottomLeft" state="frozen"/>
      <selection pane="bottomLeft" activeCell="E89" sqref="E89"/>
    </sheetView>
  </sheetViews>
  <sheetFormatPr defaultColWidth="12.625" defaultRowHeight="15" customHeight="1"/>
  <cols>
    <col min="1" max="1" width="19.875" customWidth="1"/>
    <col min="2" max="2" width="38.5" customWidth="1"/>
    <col min="3" max="3" width="18.125" customWidth="1"/>
    <col min="4" max="7" width="11" customWidth="1"/>
    <col min="8" max="8" width="8.5" customWidth="1"/>
    <col min="9" max="9" width="11.125" customWidth="1"/>
    <col min="10" max="10" width="8.625" customWidth="1"/>
    <col min="11" max="11" width="20.5" customWidth="1"/>
    <col min="12" max="12" width="15.375" customWidth="1"/>
    <col min="13" max="13" width="7.625" customWidth="1"/>
    <col min="14" max="14" width="16.25" customWidth="1"/>
    <col min="15" max="15" width="9.875" customWidth="1"/>
    <col min="16" max="25" width="7.625" customWidth="1"/>
  </cols>
  <sheetData>
    <row r="1" spans="1:18" ht="14.25" customHeight="1">
      <c r="A1" s="56" t="s">
        <v>183</v>
      </c>
      <c r="B1" s="57"/>
      <c r="C1" s="57"/>
      <c r="D1" s="57"/>
      <c r="E1" s="57"/>
      <c r="F1" s="57"/>
      <c r="G1" s="57"/>
      <c r="H1" s="57"/>
      <c r="I1" s="57"/>
      <c r="K1" s="3" t="s">
        <v>29</v>
      </c>
    </row>
    <row r="2" spans="1:18" ht="14.25" customHeight="1">
      <c r="A2" s="47" t="s">
        <v>20</v>
      </c>
      <c r="B2" s="47" t="s">
        <v>21</v>
      </c>
      <c r="C2" s="47" t="s">
        <v>22</v>
      </c>
      <c r="D2" s="47" t="s">
        <v>184</v>
      </c>
      <c r="E2" s="47" t="s">
        <v>24</v>
      </c>
      <c r="F2" s="48" t="s">
        <v>25</v>
      </c>
      <c r="G2" s="47" t="s">
        <v>26</v>
      </c>
      <c r="H2" s="47" t="s">
        <v>27</v>
      </c>
      <c r="I2" s="47" t="s">
        <v>28</v>
      </c>
    </row>
    <row r="3" spans="1:18" ht="14.25" customHeight="1">
      <c r="A3" s="78" t="s">
        <v>185</v>
      </c>
      <c r="B3" s="49" t="s">
        <v>50</v>
      </c>
      <c r="C3" s="49" t="s">
        <v>48</v>
      </c>
      <c r="D3" s="50">
        <v>5</v>
      </c>
      <c r="E3" s="51">
        <f t="shared" ref="E3:E17" si="0">(($M$13*D3)/100)*$M$4</f>
        <v>5.5</v>
      </c>
      <c r="F3" s="59">
        <f t="shared" ref="F3:F66" si="1">(($M$14*$D3)/100)*$M$4</f>
        <v>12.5</v>
      </c>
      <c r="G3" s="51">
        <f t="shared" ref="G3:G66" si="2">(($M$15*$D3)/100)*$M$4</f>
        <v>50</v>
      </c>
      <c r="H3" s="51">
        <f t="shared" ref="H3:H66" si="3">(($M$16*$D3)/100)*$M$4</f>
        <v>200</v>
      </c>
      <c r="I3" s="49" t="s">
        <v>33</v>
      </c>
      <c r="K3" s="8"/>
      <c r="L3" s="8" t="s">
        <v>35</v>
      </c>
      <c r="M3" s="8" t="s">
        <v>36</v>
      </c>
      <c r="O3" s="16" t="s">
        <v>186</v>
      </c>
      <c r="P3" s="17"/>
    </row>
    <row r="4" spans="1:18" ht="14.25" customHeight="1">
      <c r="A4" s="78" t="s">
        <v>187</v>
      </c>
      <c r="B4" s="49" t="s">
        <v>188</v>
      </c>
      <c r="C4" s="49" t="s">
        <v>48</v>
      </c>
      <c r="D4" s="50">
        <v>5</v>
      </c>
      <c r="E4" s="51">
        <f t="shared" si="0"/>
        <v>5.5</v>
      </c>
      <c r="F4" s="59">
        <f t="shared" si="1"/>
        <v>12.5</v>
      </c>
      <c r="G4" s="51">
        <f t="shared" si="2"/>
        <v>50</v>
      </c>
      <c r="H4" s="51">
        <f t="shared" si="3"/>
        <v>200</v>
      </c>
      <c r="I4" s="49" t="s">
        <v>33</v>
      </c>
      <c r="K4" s="7" t="s">
        <v>39</v>
      </c>
      <c r="L4" s="10">
        <v>1000</v>
      </c>
      <c r="M4" s="8">
        <f>L4/10000</f>
        <v>0.1</v>
      </c>
      <c r="O4" s="8" t="s">
        <v>189</v>
      </c>
      <c r="P4" s="8" t="s">
        <v>41</v>
      </c>
      <c r="Q4" s="8" t="s">
        <v>42</v>
      </c>
      <c r="R4" s="8" t="s">
        <v>43</v>
      </c>
    </row>
    <row r="5" spans="1:18" ht="14.25" customHeight="1">
      <c r="A5" s="78" t="s">
        <v>34</v>
      </c>
      <c r="B5" s="49" t="s">
        <v>188</v>
      </c>
      <c r="C5" s="49" t="s">
        <v>32</v>
      </c>
      <c r="D5" s="50">
        <v>5</v>
      </c>
      <c r="E5" s="51">
        <f t="shared" si="0"/>
        <v>5.5</v>
      </c>
      <c r="F5" s="59">
        <f t="shared" si="1"/>
        <v>12.5</v>
      </c>
      <c r="G5" s="51">
        <f t="shared" si="2"/>
        <v>50</v>
      </c>
      <c r="H5" s="51">
        <f t="shared" si="3"/>
        <v>200</v>
      </c>
      <c r="I5" s="49" t="s">
        <v>33</v>
      </c>
      <c r="K5" s="8"/>
      <c r="L5" s="8" t="s">
        <v>45</v>
      </c>
      <c r="M5" s="8"/>
      <c r="O5" s="8">
        <v>5</v>
      </c>
      <c r="P5" s="8">
        <v>10</v>
      </c>
      <c r="Q5" s="8">
        <v>20</v>
      </c>
      <c r="R5" s="8">
        <v>30</v>
      </c>
    </row>
    <row r="6" spans="1:18" ht="14.25" customHeight="1">
      <c r="A6" s="78" t="s">
        <v>38</v>
      </c>
      <c r="B6" s="49" t="s">
        <v>188</v>
      </c>
      <c r="C6" s="49" t="s">
        <v>48</v>
      </c>
      <c r="D6" s="50">
        <v>5</v>
      </c>
      <c r="E6" s="51">
        <f t="shared" si="0"/>
        <v>5.5</v>
      </c>
      <c r="F6" s="59">
        <f t="shared" si="1"/>
        <v>12.5</v>
      </c>
      <c r="G6" s="51">
        <f t="shared" si="2"/>
        <v>50</v>
      </c>
      <c r="H6" s="51">
        <f t="shared" si="3"/>
        <v>200</v>
      </c>
      <c r="I6" s="49" t="s">
        <v>33</v>
      </c>
      <c r="K6" s="7" t="s">
        <v>24</v>
      </c>
      <c r="L6" s="8">
        <f t="shared" ref="L6:L9" si="4">N13*$L$4</f>
        <v>110</v>
      </c>
      <c r="M6" s="8"/>
      <c r="O6" s="9">
        <f t="shared" ref="O6:R6" si="5">$L6/O$5</f>
        <v>22</v>
      </c>
      <c r="P6" s="9">
        <f t="shared" si="5"/>
        <v>11</v>
      </c>
      <c r="Q6" s="9">
        <f t="shared" si="5"/>
        <v>5.5</v>
      </c>
      <c r="R6" s="9">
        <f t="shared" si="5"/>
        <v>3.6666666666666665</v>
      </c>
    </row>
    <row r="7" spans="1:18" ht="14.25" customHeight="1">
      <c r="A7" s="78" t="s">
        <v>44</v>
      </c>
      <c r="B7" s="49" t="s">
        <v>31</v>
      </c>
      <c r="C7" s="49" t="s">
        <v>48</v>
      </c>
      <c r="D7" s="50">
        <v>5</v>
      </c>
      <c r="E7" s="51">
        <f t="shared" si="0"/>
        <v>5.5</v>
      </c>
      <c r="F7" s="59">
        <f t="shared" si="1"/>
        <v>12.5</v>
      </c>
      <c r="G7" s="51">
        <f t="shared" si="2"/>
        <v>50</v>
      </c>
      <c r="H7" s="51">
        <f t="shared" si="3"/>
        <v>200</v>
      </c>
      <c r="I7" s="49" t="s">
        <v>33</v>
      </c>
      <c r="K7" s="7" t="s">
        <v>25</v>
      </c>
      <c r="L7" s="8">
        <f t="shared" si="4"/>
        <v>250</v>
      </c>
      <c r="M7" s="8"/>
      <c r="O7" s="9">
        <f t="shared" ref="O7:R7" si="6">$L7/O$5</f>
        <v>50</v>
      </c>
      <c r="P7" s="9">
        <f t="shared" si="6"/>
        <v>25</v>
      </c>
      <c r="Q7" s="9">
        <f t="shared" si="6"/>
        <v>12.5</v>
      </c>
      <c r="R7" s="9">
        <f t="shared" si="6"/>
        <v>8.3333333333333339</v>
      </c>
    </row>
    <row r="8" spans="1:18" ht="14.25" customHeight="1">
      <c r="A8" s="78" t="s">
        <v>47</v>
      </c>
      <c r="B8" s="49" t="s">
        <v>188</v>
      </c>
      <c r="C8" s="49" t="s">
        <v>32</v>
      </c>
      <c r="D8" s="50">
        <v>5</v>
      </c>
      <c r="E8" s="51">
        <f t="shared" si="0"/>
        <v>5.5</v>
      </c>
      <c r="F8" s="59">
        <f t="shared" si="1"/>
        <v>12.5</v>
      </c>
      <c r="G8" s="51">
        <f t="shared" si="2"/>
        <v>50</v>
      </c>
      <c r="H8" s="51">
        <f t="shared" si="3"/>
        <v>200</v>
      </c>
      <c r="I8" s="49" t="s">
        <v>33</v>
      </c>
      <c r="K8" s="7" t="s">
        <v>26</v>
      </c>
      <c r="L8" s="8">
        <f t="shared" si="4"/>
        <v>1000</v>
      </c>
      <c r="M8" s="8"/>
      <c r="O8" s="9">
        <f t="shared" ref="O8:R8" si="7">$L8/O$5</f>
        <v>200</v>
      </c>
      <c r="P8" s="9">
        <f t="shared" si="7"/>
        <v>100</v>
      </c>
      <c r="Q8" s="9">
        <f t="shared" si="7"/>
        <v>50</v>
      </c>
      <c r="R8" s="9">
        <f t="shared" si="7"/>
        <v>33.333333333333336</v>
      </c>
    </row>
    <row r="9" spans="1:18" ht="14.25" customHeight="1">
      <c r="A9" s="78" t="s">
        <v>190</v>
      </c>
      <c r="B9" s="49" t="s">
        <v>50</v>
      </c>
      <c r="C9" s="49" t="s">
        <v>48</v>
      </c>
      <c r="D9" s="50">
        <v>5</v>
      </c>
      <c r="E9" s="51">
        <f t="shared" si="0"/>
        <v>5.5</v>
      </c>
      <c r="F9" s="59">
        <f t="shared" si="1"/>
        <v>12.5</v>
      </c>
      <c r="G9" s="51">
        <f t="shared" si="2"/>
        <v>50</v>
      </c>
      <c r="H9" s="51">
        <f t="shared" si="3"/>
        <v>200</v>
      </c>
      <c r="I9" s="49" t="s">
        <v>33</v>
      </c>
      <c r="K9" s="7" t="s">
        <v>27</v>
      </c>
      <c r="L9" s="8">
        <f t="shared" si="4"/>
        <v>4000</v>
      </c>
      <c r="M9" s="8"/>
      <c r="O9" s="9">
        <f t="shared" ref="O9:R9" si="8">$L9/O$5</f>
        <v>800</v>
      </c>
      <c r="P9" s="9">
        <f t="shared" si="8"/>
        <v>400</v>
      </c>
      <c r="Q9" s="9">
        <f t="shared" si="8"/>
        <v>200</v>
      </c>
      <c r="R9" s="9">
        <f t="shared" si="8"/>
        <v>133.33333333333334</v>
      </c>
    </row>
    <row r="10" spans="1:18" ht="14.25" customHeight="1">
      <c r="A10" s="78" t="s">
        <v>191</v>
      </c>
      <c r="B10" s="49" t="s">
        <v>50</v>
      </c>
      <c r="C10" s="49" t="s">
        <v>63</v>
      </c>
      <c r="D10" s="50">
        <v>5</v>
      </c>
      <c r="E10" s="51">
        <f t="shared" si="0"/>
        <v>5.5</v>
      </c>
      <c r="F10" s="59">
        <f t="shared" si="1"/>
        <v>12.5</v>
      </c>
      <c r="G10" s="51">
        <f t="shared" si="2"/>
        <v>50</v>
      </c>
      <c r="H10" s="51">
        <f t="shared" si="3"/>
        <v>200</v>
      </c>
      <c r="I10" s="49" t="s">
        <v>33</v>
      </c>
    </row>
    <row r="11" spans="1:18" ht="14.25" customHeight="1">
      <c r="A11" s="78" t="s">
        <v>49</v>
      </c>
      <c r="B11" s="49" t="s">
        <v>50</v>
      </c>
      <c r="C11" s="49" t="s">
        <v>48</v>
      </c>
      <c r="D11" s="50">
        <v>5</v>
      </c>
      <c r="E11" s="51">
        <f t="shared" si="0"/>
        <v>5.5</v>
      </c>
      <c r="F11" s="59">
        <f t="shared" si="1"/>
        <v>12.5</v>
      </c>
      <c r="G11" s="51">
        <f t="shared" si="2"/>
        <v>50</v>
      </c>
      <c r="H11" s="51">
        <f t="shared" si="3"/>
        <v>200</v>
      </c>
      <c r="I11" s="49" t="s">
        <v>33</v>
      </c>
      <c r="K11" s="11" t="s">
        <v>56</v>
      </c>
      <c r="L11" s="72" t="s">
        <v>57</v>
      </c>
      <c r="M11" s="72" t="s">
        <v>58</v>
      </c>
      <c r="N11" s="72" t="s">
        <v>59</v>
      </c>
      <c r="O11" s="72" t="s">
        <v>60</v>
      </c>
    </row>
    <row r="12" spans="1:18" ht="14.25" customHeight="1">
      <c r="A12" s="78" t="s">
        <v>51</v>
      </c>
      <c r="B12" s="49" t="s">
        <v>31</v>
      </c>
      <c r="C12" s="49" t="s">
        <v>48</v>
      </c>
      <c r="D12" s="50">
        <v>5</v>
      </c>
      <c r="E12" s="51">
        <f t="shared" si="0"/>
        <v>5.5</v>
      </c>
      <c r="F12" s="59">
        <f t="shared" si="1"/>
        <v>12.5</v>
      </c>
      <c r="G12" s="51">
        <f t="shared" si="2"/>
        <v>50</v>
      </c>
      <c r="H12" s="51">
        <f t="shared" si="3"/>
        <v>200</v>
      </c>
      <c r="I12" s="49" t="s">
        <v>33</v>
      </c>
      <c r="K12" s="11"/>
      <c r="L12" s="81"/>
      <c r="M12" s="81"/>
      <c r="N12" s="81"/>
      <c r="O12" s="81"/>
    </row>
    <row r="13" spans="1:18" ht="14.25" customHeight="1">
      <c r="A13" s="78" t="s">
        <v>192</v>
      </c>
      <c r="B13" s="49" t="s">
        <v>193</v>
      </c>
      <c r="C13" s="49" t="s">
        <v>48</v>
      </c>
      <c r="D13" s="50">
        <v>5</v>
      </c>
      <c r="E13" s="51">
        <f t="shared" si="0"/>
        <v>5.5</v>
      </c>
      <c r="F13" s="59">
        <f t="shared" si="1"/>
        <v>12.5</v>
      </c>
      <c r="G13" s="51">
        <f t="shared" si="2"/>
        <v>50</v>
      </c>
      <c r="H13" s="51">
        <f t="shared" si="3"/>
        <v>200</v>
      </c>
      <c r="I13" s="49" t="s">
        <v>33</v>
      </c>
      <c r="K13" s="11" t="s">
        <v>65</v>
      </c>
      <c r="L13" s="8">
        <v>3</v>
      </c>
      <c r="M13" s="8">
        <v>1100</v>
      </c>
      <c r="N13" s="8">
        <v>0.11</v>
      </c>
      <c r="O13" s="8">
        <v>7</v>
      </c>
    </row>
    <row r="14" spans="1:18" ht="14.25" customHeight="1">
      <c r="A14" s="78" t="s">
        <v>55</v>
      </c>
      <c r="B14" s="49" t="s">
        <v>50</v>
      </c>
      <c r="C14" s="49" t="s">
        <v>48</v>
      </c>
      <c r="D14" s="50">
        <v>10</v>
      </c>
      <c r="E14" s="51">
        <f t="shared" si="0"/>
        <v>11</v>
      </c>
      <c r="F14" s="59">
        <f t="shared" si="1"/>
        <v>25</v>
      </c>
      <c r="G14" s="51">
        <f t="shared" si="2"/>
        <v>100</v>
      </c>
      <c r="H14" s="51">
        <f t="shared" si="3"/>
        <v>400</v>
      </c>
      <c r="I14" s="49"/>
      <c r="K14" s="11" t="s">
        <v>67</v>
      </c>
      <c r="L14" s="8">
        <v>2</v>
      </c>
      <c r="M14" s="8">
        <v>2500</v>
      </c>
      <c r="N14" s="8">
        <v>0.25</v>
      </c>
      <c r="O14" s="8">
        <v>5</v>
      </c>
    </row>
    <row r="15" spans="1:18" ht="14.25" customHeight="1">
      <c r="A15" s="78" t="s">
        <v>194</v>
      </c>
      <c r="B15" s="49" t="s">
        <v>31</v>
      </c>
      <c r="C15" s="49" t="s">
        <v>63</v>
      </c>
      <c r="D15" s="50">
        <v>15</v>
      </c>
      <c r="E15" s="51">
        <f t="shared" si="0"/>
        <v>16.5</v>
      </c>
      <c r="F15" s="59">
        <f t="shared" si="1"/>
        <v>37.5</v>
      </c>
      <c r="G15" s="51">
        <f t="shared" si="2"/>
        <v>150</v>
      </c>
      <c r="H15" s="51">
        <f t="shared" si="3"/>
        <v>600</v>
      </c>
      <c r="I15" s="49" t="s">
        <v>33</v>
      </c>
      <c r="K15" s="11" t="s">
        <v>69</v>
      </c>
      <c r="L15" s="8">
        <v>1</v>
      </c>
      <c r="M15" s="8">
        <v>10000</v>
      </c>
      <c r="N15" s="8">
        <v>1</v>
      </c>
      <c r="O15" s="8">
        <v>3</v>
      </c>
    </row>
    <row r="16" spans="1:18" ht="14.25" customHeight="1">
      <c r="A16" s="78" t="s">
        <v>195</v>
      </c>
      <c r="B16" s="49" t="s">
        <v>50</v>
      </c>
      <c r="C16" s="49" t="s">
        <v>48</v>
      </c>
      <c r="D16" s="50">
        <v>10</v>
      </c>
      <c r="E16" s="51">
        <f t="shared" si="0"/>
        <v>11</v>
      </c>
      <c r="F16" s="59">
        <f t="shared" si="1"/>
        <v>25</v>
      </c>
      <c r="G16" s="51">
        <f t="shared" si="2"/>
        <v>100</v>
      </c>
      <c r="H16" s="51">
        <f t="shared" si="3"/>
        <v>400</v>
      </c>
      <c r="I16" s="49" t="s">
        <v>33</v>
      </c>
      <c r="K16" s="11" t="s">
        <v>196</v>
      </c>
      <c r="L16" s="8">
        <v>0.5</v>
      </c>
      <c r="M16" s="8">
        <v>40000</v>
      </c>
      <c r="N16" s="8">
        <v>4</v>
      </c>
      <c r="O16" s="8">
        <v>1</v>
      </c>
    </row>
    <row r="17" spans="1:12" ht="14.25" customHeight="1">
      <c r="A17" s="78" t="s">
        <v>197</v>
      </c>
      <c r="B17" s="49" t="s">
        <v>50</v>
      </c>
      <c r="C17" s="49" t="s">
        <v>48</v>
      </c>
      <c r="D17" s="50">
        <v>10</v>
      </c>
      <c r="E17" s="51">
        <f t="shared" si="0"/>
        <v>11</v>
      </c>
      <c r="F17" s="59">
        <f t="shared" si="1"/>
        <v>25</v>
      </c>
      <c r="G17" s="51">
        <f t="shared" si="2"/>
        <v>100</v>
      </c>
      <c r="H17" s="51">
        <f t="shared" si="3"/>
        <v>400</v>
      </c>
      <c r="I17" s="49" t="s">
        <v>33</v>
      </c>
    </row>
    <row r="18" spans="1:12" ht="14.25" customHeight="1">
      <c r="A18" s="78" t="s">
        <v>61</v>
      </c>
      <c r="B18" s="49" t="s">
        <v>188</v>
      </c>
      <c r="C18" s="49" t="s">
        <v>48</v>
      </c>
      <c r="D18" s="50">
        <v>10</v>
      </c>
      <c r="E18" s="51">
        <f t="shared" ref="E18:E81" si="9">(($M$13*D18)/100)*$M$4</f>
        <v>11</v>
      </c>
      <c r="F18" s="59">
        <f t="shared" si="1"/>
        <v>25</v>
      </c>
      <c r="G18" s="51">
        <f t="shared" si="2"/>
        <v>100</v>
      </c>
      <c r="H18" s="51">
        <f t="shared" si="3"/>
        <v>400</v>
      </c>
      <c r="I18" s="49" t="s">
        <v>33</v>
      </c>
      <c r="J18" s="5"/>
      <c r="K18" s="5"/>
      <c r="L18" s="5"/>
    </row>
    <row r="19" spans="1:12" ht="14.25" customHeight="1">
      <c r="A19" s="78" t="s">
        <v>198</v>
      </c>
      <c r="B19" s="49" t="s">
        <v>31</v>
      </c>
      <c r="C19" s="49" t="s">
        <v>48</v>
      </c>
      <c r="D19" s="50">
        <v>10</v>
      </c>
      <c r="E19" s="51">
        <f t="shared" si="9"/>
        <v>11</v>
      </c>
      <c r="F19" s="59">
        <f t="shared" si="1"/>
        <v>25</v>
      </c>
      <c r="G19" s="51">
        <f t="shared" si="2"/>
        <v>100</v>
      </c>
      <c r="H19" s="51">
        <f t="shared" si="3"/>
        <v>400</v>
      </c>
      <c r="I19" s="49" t="s">
        <v>33</v>
      </c>
      <c r="J19" s="5"/>
      <c r="K19" s="5"/>
      <c r="L19" s="5"/>
    </row>
    <row r="20" spans="1:12" ht="14.25" customHeight="1">
      <c r="A20" s="78" t="s">
        <v>199</v>
      </c>
      <c r="B20" s="49" t="s">
        <v>31</v>
      </c>
      <c r="C20" s="49" t="s">
        <v>48</v>
      </c>
      <c r="D20" s="50">
        <v>10</v>
      </c>
      <c r="E20" s="51">
        <f t="shared" si="9"/>
        <v>11</v>
      </c>
      <c r="F20" s="59">
        <f t="shared" si="1"/>
        <v>25</v>
      </c>
      <c r="G20" s="51">
        <f t="shared" si="2"/>
        <v>100</v>
      </c>
      <c r="H20" s="51">
        <f t="shared" si="3"/>
        <v>400</v>
      </c>
      <c r="I20" s="49" t="s">
        <v>33</v>
      </c>
      <c r="J20" s="5"/>
      <c r="K20" s="5"/>
      <c r="L20" s="5"/>
    </row>
    <row r="21" spans="1:12" ht="14.25" customHeight="1">
      <c r="A21" s="78" t="s">
        <v>200</v>
      </c>
      <c r="B21" s="49" t="s">
        <v>31</v>
      </c>
      <c r="C21" s="49" t="s">
        <v>48</v>
      </c>
      <c r="D21" s="50">
        <v>10</v>
      </c>
      <c r="E21" s="51">
        <f t="shared" si="9"/>
        <v>11</v>
      </c>
      <c r="F21" s="59">
        <f t="shared" si="1"/>
        <v>25</v>
      </c>
      <c r="G21" s="51">
        <f t="shared" si="2"/>
        <v>100</v>
      </c>
      <c r="H21" s="51">
        <f t="shared" si="3"/>
        <v>400</v>
      </c>
      <c r="I21" s="49" t="s">
        <v>33</v>
      </c>
    </row>
    <row r="22" spans="1:12" ht="14.25" customHeight="1">
      <c r="A22" s="78" t="s">
        <v>201</v>
      </c>
      <c r="B22" s="49" t="s">
        <v>31</v>
      </c>
      <c r="C22" s="49" t="s">
        <v>48</v>
      </c>
      <c r="D22" s="50">
        <v>10</v>
      </c>
      <c r="E22" s="51">
        <f t="shared" si="9"/>
        <v>11</v>
      </c>
      <c r="F22" s="59">
        <f t="shared" si="1"/>
        <v>25</v>
      </c>
      <c r="G22" s="51">
        <f t="shared" si="2"/>
        <v>100</v>
      </c>
      <c r="H22" s="51">
        <f t="shared" si="3"/>
        <v>400</v>
      </c>
      <c r="I22" s="49" t="s">
        <v>33</v>
      </c>
    </row>
    <row r="23" spans="1:12" ht="14.25" customHeight="1">
      <c r="A23" s="78" t="s">
        <v>202</v>
      </c>
      <c r="B23" s="49" t="s">
        <v>31</v>
      </c>
      <c r="C23" s="49" t="s">
        <v>48</v>
      </c>
      <c r="D23" s="50">
        <v>10</v>
      </c>
      <c r="E23" s="51">
        <f t="shared" si="9"/>
        <v>11</v>
      </c>
      <c r="F23" s="59">
        <f t="shared" si="1"/>
        <v>25</v>
      </c>
      <c r="G23" s="51">
        <f t="shared" si="2"/>
        <v>100</v>
      </c>
      <c r="H23" s="51">
        <f t="shared" si="3"/>
        <v>400</v>
      </c>
      <c r="I23" s="49" t="s">
        <v>33</v>
      </c>
    </row>
    <row r="24" spans="1:12" ht="14.25" customHeight="1">
      <c r="A24" s="78" t="s">
        <v>68</v>
      </c>
      <c r="B24" s="49" t="s">
        <v>50</v>
      </c>
      <c r="C24" s="49" t="s">
        <v>48</v>
      </c>
      <c r="D24" s="50">
        <v>10</v>
      </c>
      <c r="E24" s="51">
        <f t="shared" si="9"/>
        <v>11</v>
      </c>
      <c r="F24" s="59">
        <f t="shared" si="1"/>
        <v>25</v>
      </c>
      <c r="G24" s="51">
        <f t="shared" si="2"/>
        <v>100</v>
      </c>
      <c r="H24" s="51">
        <f t="shared" si="3"/>
        <v>400</v>
      </c>
      <c r="I24" s="49" t="s">
        <v>33</v>
      </c>
    </row>
    <row r="25" spans="1:12" ht="14.25" customHeight="1">
      <c r="A25" s="78" t="s">
        <v>203</v>
      </c>
      <c r="B25" s="49" t="s">
        <v>50</v>
      </c>
      <c r="C25" s="49" t="s">
        <v>48</v>
      </c>
      <c r="D25" s="50">
        <v>10</v>
      </c>
      <c r="E25" s="51">
        <f t="shared" si="9"/>
        <v>11</v>
      </c>
      <c r="F25" s="59">
        <f t="shared" si="1"/>
        <v>25</v>
      </c>
      <c r="G25" s="51">
        <f t="shared" si="2"/>
        <v>100</v>
      </c>
      <c r="H25" s="51">
        <f t="shared" si="3"/>
        <v>400</v>
      </c>
      <c r="I25" s="49" t="s">
        <v>33</v>
      </c>
    </row>
    <row r="26" spans="1:12" ht="14.25" customHeight="1">
      <c r="A26" s="78" t="s">
        <v>78</v>
      </c>
      <c r="B26" s="49" t="s">
        <v>50</v>
      </c>
      <c r="C26" s="49" t="s">
        <v>48</v>
      </c>
      <c r="D26" s="50">
        <v>10</v>
      </c>
      <c r="E26" s="51">
        <f t="shared" si="9"/>
        <v>11</v>
      </c>
      <c r="F26" s="59">
        <f t="shared" si="1"/>
        <v>25</v>
      </c>
      <c r="G26" s="51">
        <f t="shared" si="2"/>
        <v>100</v>
      </c>
      <c r="H26" s="51">
        <f t="shared" si="3"/>
        <v>400</v>
      </c>
      <c r="I26" s="49" t="s">
        <v>33</v>
      </c>
    </row>
    <row r="27" spans="1:12" ht="14.25" customHeight="1">
      <c r="A27" s="78" t="s">
        <v>82</v>
      </c>
      <c r="B27" s="49" t="s">
        <v>31</v>
      </c>
      <c r="C27" s="49" t="s">
        <v>48</v>
      </c>
      <c r="D27" s="50">
        <v>10</v>
      </c>
      <c r="E27" s="51">
        <f t="shared" si="9"/>
        <v>11</v>
      </c>
      <c r="F27" s="59">
        <f t="shared" si="1"/>
        <v>25</v>
      </c>
      <c r="G27" s="51">
        <f t="shared" si="2"/>
        <v>100</v>
      </c>
      <c r="H27" s="51">
        <f t="shared" si="3"/>
        <v>400</v>
      </c>
      <c r="I27" s="49" t="s">
        <v>33</v>
      </c>
    </row>
    <row r="28" spans="1:12" ht="14.25" customHeight="1">
      <c r="A28" s="78" t="s">
        <v>204</v>
      </c>
      <c r="B28" s="49" t="s">
        <v>31</v>
      </c>
      <c r="C28" s="49" t="s">
        <v>48</v>
      </c>
      <c r="D28" s="50">
        <v>10</v>
      </c>
      <c r="E28" s="51">
        <f t="shared" si="9"/>
        <v>11</v>
      </c>
      <c r="F28" s="59">
        <f t="shared" si="1"/>
        <v>25</v>
      </c>
      <c r="G28" s="51">
        <f t="shared" si="2"/>
        <v>100</v>
      </c>
      <c r="H28" s="51">
        <f t="shared" si="3"/>
        <v>400</v>
      </c>
      <c r="I28" s="49" t="s">
        <v>33</v>
      </c>
    </row>
    <row r="29" spans="1:12" ht="14.25" customHeight="1">
      <c r="A29" s="78" t="s">
        <v>205</v>
      </c>
      <c r="B29" s="49" t="s">
        <v>193</v>
      </c>
      <c r="C29" s="49" t="s">
        <v>48</v>
      </c>
      <c r="D29" s="50">
        <v>10</v>
      </c>
      <c r="E29" s="51">
        <f t="shared" si="9"/>
        <v>11</v>
      </c>
      <c r="F29" s="59">
        <f t="shared" si="1"/>
        <v>25</v>
      </c>
      <c r="G29" s="51">
        <f t="shared" si="2"/>
        <v>100</v>
      </c>
      <c r="H29" s="51">
        <f t="shared" si="3"/>
        <v>400</v>
      </c>
      <c r="I29" s="49" t="s">
        <v>33</v>
      </c>
    </row>
    <row r="30" spans="1:12" ht="14.25" customHeight="1">
      <c r="A30" s="78" t="s">
        <v>206</v>
      </c>
      <c r="B30" s="49" t="s">
        <v>124</v>
      </c>
      <c r="C30" s="49" t="s">
        <v>48</v>
      </c>
      <c r="D30" s="50">
        <v>10</v>
      </c>
      <c r="E30" s="51">
        <f t="shared" si="9"/>
        <v>11</v>
      </c>
      <c r="F30" s="59">
        <f t="shared" si="1"/>
        <v>25</v>
      </c>
      <c r="G30" s="51">
        <f t="shared" si="2"/>
        <v>100</v>
      </c>
      <c r="H30" s="51">
        <f t="shared" si="3"/>
        <v>400</v>
      </c>
      <c r="I30" s="49" t="s">
        <v>33</v>
      </c>
    </row>
    <row r="31" spans="1:12" ht="14.25" customHeight="1">
      <c r="A31" s="78" t="s">
        <v>207</v>
      </c>
      <c r="B31" s="49" t="s">
        <v>124</v>
      </c>
      <c r="C31" s="49" t="s">
        <v>48</v>
      </c>
      <c r="D31" s="50">
        <v>10</v>
      </c>
      <c r="E31" s="51">
        <f t="shared" si="9"/>
        <v>11</v>
      </c>
      <c r="F31" s="59">
        <f t="shared" si="1"/>
        <v>25</v>
      </c>
      <c r="G31" s="51">
        <f t="shared" si="2"/>
        <v>100</v>
      </c>
      <c r="H31" s="51">
        <f t="shared" si="3"/>
        <v>400</v>
      </c>
      <c r="I31" s="49" t="s">
        <v>33</v>
      </c>
    </row>
    <row r="32" spans="1:12" ht="14.25" customHeight="1">
      <c r="A32" s="78" t="s">
        <v>85</v>
      </c>
      <c r="B32" s="49" t="s">
        <v>124</v>
      </c>
      <c r="C32" s="49" t="s">
        <v>48</v>
      </c>
      <c r="D32" s="50">
        <v>10</v>
      </c>
      <c r="E32" s="51">
        <f t="shared" si="9"/>
        <v>11</v>
      </c>
      <c r="F32" s="59">
        <f t="shared" si="1"/>
        <v>25</v>
      </c>
      <c r="G32" s="51">
        <f t="shared" si="2"/>
        <v>100</v>
      </c>
      <c r="H32" s="51">
        <f t="shared" si="3"/>
        <v>400</v>
      </c>
      <c r="I32" s="49" t="s">
        <v>33</v>
      </c>
    </row>
    <row r="33" spans="1:9" ht="14.25" customHeight="1">
      <c r="A33" s="78" t="s">
        <v>208</v>
      </c>
      <c r="B33" s="49" t="s">
        <v>124</v>
      </c>
      <c r="C33" s="49" t="s">
        <v>48</v>
      </c>
      <c r="D33" s="50">
        <v>10</v>
      </c>
      <c r="E33" s="51">
        <f t="shared" si="9"/>
        <v>11</v>
      </c>
      <c r="F33" s="59">
        <f t="shared" si="1"/>
        <v>25</v>
      </c>
      <c r="G33" s="51">
        <f t="shared" si="2"/>
        <v>100</v>
      </c>
      <c r="H33" s="51">
        <f t="shared" si="3"/>
        <v>400</v>
      </c>
      <c r="I33" s="49" t="s">
        <v>33</v>
      </c>
    </row>
    <row r="34" spans="1:9" ht="14.25" customHeight="1">
      <c r="A34" s="78" t="s">
        <v>89</v>
      </c>
      <c r="B34" s="49" t="s">
        <v>31</v>
      </c>
      <c r="C34" s="49" t="s">
        <v>48</v>
      </c>
      <c r="D34" s="50">
        <v>10</v>
      </c>
      <c r="E34" s="51">
        <f t="shared" si="9"/>
        <v>11</v>
      </c>
      <c r="F34" s="59">
        <f t="shared" si="1"/>
        <v>25</v>
      </c>
      <c r="G34" s="51">
        <f t="shared" si="2"/>
        <v>100</v>
      </c>
      <c r="H34" s="51">
        <f t="shared" si="3"/>
        <v>400</v>
      </c>
      <c r="I34" s="49" t="s">
        <v>33</v>
      </c>
    </row>
    <row r="35" spans="1:9" ht="14.25" customHeight="1">
      <c r="A35" s="78" t="s">
        <v>209</v>
      </c>
      <c r="B35" s="49" t="s">
        <v>124</v>
      </c>
      <c r="C35" s="49" t="s">
        <v>48</v>
      </c>
      <c r="D35" s="50">
        <v>10</v>
      </c>
      <c r="E35" s="51">
        <f t="shared" si="9"/>
        <v>11</v>
      </c>
      <c r="F35" s="59">
        <f t="shared" si="1"/>
        <v>25</v>
      </c>
      <c r="G35" s="51">
        <f t="shared" si="2"/>
        <v>100</v>
      </c>
      <c r="H35" s="51">
        <f t="shared" si="3"/>
        <v>400</v>
      </c>
      <c r="I35" s="49" t="s">
        <v>33</v>
      </c>
    </row>
    <row r="36" spans="1:9" ht="14.25" customHeight="1">
      <c r="A36" s="78" t="s">
        <v>210</v>
      </c>
      <c r="B36" s="49" t="s">
        <v>50</v>
      </c>
      <c r="C36" s="49" t="s">
        <v>48</v>
      </c>
      <c r="D36" s="50">
        <v>10</v>
      </c>
      <c r="E36" s="51">
        <f t="shared" si="9"/>
        <v>11</v>
      </c>
      <c r="F36" s="59">
        <f t="shared" si="1"/>
        <v>25</v>
      </c>
      <c r="G36" s="51">
        <f t="shared" si="2"/>
        <v>100</v>
      </c>
      <c r="H36" s="51">
        <f t="shared" si="3"/>
        <v>400</v>
      </c>
      <c r="I36" s="49" t="s">
        <v>33</v>
      </c>
    </row>
    <row r="37" spans="1:9" ht="14.25" customHeight="1">
      <c r="A37" s="78" t="s">
        <v>95</v>
      </c>
      <c r="B37" s="49" t="s">
        <v>31</v>
      </c>
      <c r="C37" s="49" t="s">
        <v>48</v>
      </c>
      <c r="D37" s="50">
        <v>10</v>
      </c>
      <c r="E37" s="51">
        <f t="shared" si="9"/>
        <v>11</v>
      </c>
      <c r="F37" s="59">
        <f t="shared" si="1"/>
        <v>25</v>
      </c>
      <c r="G37" s="51">
        <f t="shared" si="2"/>
        <v>100</v>
      </c>
      <c r="H37" s="51">
        <f t="shared" si="3"/>
        <v>400</v>
      </c>
      <c r="I37" s="49" t="s">
        <v>33</v>
      </c>
    </row>
    <row r="38" spans="1:9" ht="14.25" customHeight="1">
      <c r="A38" s="78" t="s">
        <v>211</v>
      </c>
      <c r="B38" s="49" t="s">
        <v>124</v>
      </c>
      <c r="C38" s="49" t="s">
        <v>48</v>
      </c>
      <c r="D38" s="50">
        <v>10</v>
      </c>
      <c r="E38" s="51">
        <f t="shared" si="9"/>
        <v>11</v>
      </c>
      <c r="F38" s="59">
        <f t="shared" si="1"/>
        <v>25</v>
      </c>
      <c r="G38" s="51">
        <f t="shared" si="2"/>
        <v>100</v>
      </c>
      <c r="H38" s="51">
        <f t="shared" si="3"/>
        <v>400</v>
      </c>
      <c r="I38" s="49" t="s">
        <v>33</v>
      </c>
    </row>
    <row r="39" spans="1:9" ht="14.25" customHeight="1">
      <c r="A39" s="78" t="s">
        <v>212</v>
      </c>
      <c r="B39" s="49" t="s">
        <v>124</v>
      </c>
      <c r="C39" s="49" t="s">
        <v>48</v>
      </c>
      <c r="D39" s="50">
        <v>10</v>
      </c>
      <c r="E39" s="51">
        <f t="shared" si="9"/>
        <v>11</v>
      </c>
      <c r="F39" s="59">
        <f t="shared" si="1"/>
        <v>25</v>
      </c>
      <c r="G39" s="51">
        <f t="shared" si="2"/>
        <v>100</v>
      </c>
      <c r="H39" s="51">
        <f t="shared" si="3"/>
        <v>400</v>
      </c>
      <c r="I39" s="49" t="s">
        <v>33</v>
      </c>
    </row>
    <row r="40" spans="1:9" ht="14.25" customHeight="1">
      <c r="A40" s="78" t="s">
        <v>213</v>
      </c>
      <c r="B40" s="49" t="s">
        <v>50</v>
      </c>
      <c r="C40" s="49" t="s">
        <v>48</v>
      </c>
      <c r="D40" s="50">
        <v>10</v>
      </c>
      <c r="E40" s="51">
        <f t="shared" si="9"/>
        <v>11</v>
      </c>
      <c r="F40" s="59">
        <f t="shared" si="1"/>
        <v>25</v>
      </c>
      <c r="G40" s="51">
        <f t="shared" si="2"/>
        <v>100</v>
      </c>
      <c r="H40" s="51">
        <f t="shared" si="3"/>
        <v>400</v>
      </c>
      <c r="I40" s="49" t="s">
        <v>33</v>
      </c>
    </row>
    <row r="41" spans="1:9" ht="14.25" customHeight="1">
      <c r="A41" s="78" t="s">
        <v>97</v>
      </c>
      <c r="B41" s="49" t="s">
        <v>50</v>
      </c>
      <c r="C41" s="49" t="s">
        <v>48</v>
      </c>
      <c r="D41" s="50">
        <v>10</v>
      </c>
      <c r="E41" s="51">
        <f t="shared" si="9"/>
        <v>11</v>
      </c>
      <c r="F41" s="59">
        <f t="shared" si="1"/>
        <v>25</v>
      </c>
      <c r="G41" s="51">
        <f t="shared" si="2"/>
        <v>100</v>
      </c>
      <c r="H41" s="51">
        <f t="shared" si="3"/>
        <v>400</v>
      </c>
      <c r="I41" s="49" t="s">
        <v>33</v>
      </c>
    </row>
    <row r="42" spans="1:9" ht="14.25" customHeight="1">
      <c r="A42" s="78" t="s">
        <v>98</v>
      </c>
      <c r="B42" s="49" t="s">
        <v>50</v>
      </c>
      <c r="C42" s="49" t="s">
        <v>48</v>
      </c>
      <c r="D42" s="50">
        <v>10</v>
      </c>
      <c r="E42" s="51">
        <f t="shared" si="9"/>
        <v>11</v>
      </c>
      <c r="F42" s="59">
        <f t="shared" si="1"/>
        <v>25</v>
      </c>
      <c r="G42" s="51">
        <f t="shared" si="2"/>
        <v>100</v>
      </c>
      <c r="H42" s="51">
        <f t="shared" si="3"/>
        <v>400</v>
      </c>
      <c r="I42" s="49" t="s">
        <v>33</v>
      </c>
    </row>
    <row r="43" spans="1:9" ht="14.25" customHeight="1">
      <c r="A43" s="78" t="s">
        <v>105</v>
      </c>
      <c r="B43" s="49" t="s">
        <v>50</v>
      </c>
      <c r="C43" s="49" t="s">
        <v>48</v>
      </c>
      <c r="D43" s="50">
        <v>10</v>
      </c>
      <c r="E43" s="51">
        <f t="shared" si="9"/>
        <v>11</v>
      </c>
      <c r="F43" s="59">
        <f t="shared" si="1"/>
        <v>25</v>
      </c>
      <c r="G43" s="51">
        <f t="shared" si="2"/>
        <v>100</v>
      </c>
      <c r="H43" s="51">
        <f t="shared" si="3"/>
        <v>400</v>
      </c>
      <c r="I43" s="49" t="s">
        <v>33</v>
      </c>
    </row>
    <row r="44" spans="1:9" ht="14.25" customHeight="1">
      <c r="A44" s="78" t="s">
        <v>106</v>
      </c>
      <c r="B44" s="49" t="s">
        <v>124</v>
      </c>
      <c r="C44" s="49" t="s">
        <v>48</v>
      </c>
      <c r="D44" s="50">
        <v>10</v>
      </c>
      <c r="E44" s="51">
        <f t="shared" si="9"/>
        <v>11</v>
      </c>
      <c r="F44" s="59">
        <f t="shared" si="1"/>
        <v>25</v>
      </c>
      <c r="G44" s="51">
        <f t="shared" si="2"/>
        <v>100</v>
      </c>
      <c r="H44" s="51">
        <f t="shared" si="3"/>
        <v>400</v>
      </c>
      <c r="I44" s="49" t="s">
        <v>33</v>
      </c>
    </row>
    <row r="45" spans="1:9" ht="14.25" customHeight="1">
      <c r="A45" s="78" t="s">
        <v>107</v>
      </c>
      <c r="B45" s="49" t="s">
        <v>50</v>
      </c>
      <c r="C45" s="49" t="s">
        <v>48</v>
      </c>
      <c r="D45" s="50">
        <v>10</v>
      </c>
      <c r="E45" s="51">
        <f t="shared" si="9"/>
        <v>11</v>
      </c>
      <c r="F45" s="59">
        <f t="shared" si="1"/>
        <v>25</v>
      </c>
      <c r="G45" s="51">
        <f t="shared" si="2"/>
        <v>100</v>
      </c>
      <c r="H45" s="51">
        <f t="shared" si="3"/>
        <v>400</v>
      </c>
      <c r="I45" s="49" t="s">
        <v>33</v>
      </c>
    </row>
    <row r="46" spans="1:9" ht="14.25" customHeight="1">
      <c r="A46" s="78" t="s">
        <v>108</v>
      </c>
      <c r="B46" s="49" t="s">
        <v>124</v>
      </c>
      <c r="C46" s="49" t="s">
        <v>48</v>
      </c>
      <c r="D46" s="50">
        <v>10</v>
      </c>
      <c r="E46" s="51">
        <f t="shared" si="9"/>
        <v>11</v>
      </c>
      <c r="F46" s="59">
        <f t="shared" si="1"/>
        <v>25</v>
      </c>
      <c r="G46" s="51">
        <f t="shared" si="2"/>
        <v>100</v>
      </c>
      <c r="H46" s="51">
        <f t="shared" si="3"/>
        <v>400</v>
      </c>
      <c r="I46" s="49" t="s">
        <v>33</v>
      </c>
    </row>
    <row r="47" spans="1:9" ht="14.25" customHeight="1">
      <c r="A47" s="78" t="s">
        <v>118</v>
      </c>
      <c r="B47" s="49" t="s">
        <v>50</v>
      </c>
      <c r="C47" s="49" t="s">
        <v>48</v>
      </c>
      <c r="D47" s="50">
        <v>10</v>
      </c>
      <c r="E47" s="51">
        <f t="shared" si="9"/>
        <v>11</v>
      </c>
      <c r="F47" s="59">
        <f t="shared" si="1"/>
        <v>25</v>
      </c>
      <c r="G47" s="51">
        <f t="shared" si="2"/>
        <v>100</v>
      </c>
      <c r="H47" s="51">
        <f t="shared" si="3"/>
        <v>400</v>
      </c>
      <c r="I47" s="49" t="s">
        <v>33</v>
      </c>
    </row>
    <row r="48" spans="1:9" ht="14.25" customHeight="1">
      <c r="A48" s="78" t="s">
        <v>119</v>
      </c>
      <c r="B48" s="49" t="s">
        <v>31</v>
      </c>
      <c r="C48" s="49" t="s">
        <v>48</v>
      </c>
      <c r="D48" s="50">
        <v>10</v>
      </c>
      <c r="E48" s="51">
        <f t="shared" si="9"/>
        <v>11</v>
      </c>
      <c r="F48" s="59">
        <f t="shared" si="1"/>
        <v>25</v>
      </c>
      <c r="G48" s="51">
        <f t="shared" si="2"/>
        <v>100</v>
      </c>
      <c r="H48" s="51">
        <f t="shared" si="3"/>
        <v>400</v>
      </c>
      <c r="I48" s="49" t="s">
        <v>33</v>
      </c>
    </row>
    <row r="49" spans="1:9" ht="14.25" customHeight="1">
      <c r="A49" s="78" t="s">
        <v>120</v>
      </c>
      <c r="B49" s="49" t="s">
        <v>31</v>
      </c>
      <c r="C49" s="49" t="s">
        <v>48</v>
      </c>
      <c r="D49" s="50">
        <v>10</v>
      </c>
      <c r="E49" s="51">
        <f t="shared" si="9"/>
        <v>11</v>
      </c>
      <c r="F49" s="59">
        <f t="shared" si="1"/>
        <v>25</v>
      </c>
      <c r="G49" s="51">
        <f t="shared" si="2"/>
        <v>100</v>
      </c>
      <c r="H49" s="51">
        <f t="shared" si="3"/>
        <v>400</v>
      </c>
      <c r="I49" s="49" t="s">
        <v>33</v>
      </c>
    </row>
    <row r="50" spans="1:9" ht="14.25" customHeight="1">
      <c r="A50" s="78" t="s">
        <v>121</v>
      </c>
      <c r="B50" s="49" t="s">
        <v>31</v>
      </c>
      <c r="C50" s="49" t="s">
        <v>48</v>
      </c>
      <c r="D50" s="50">
        <v>10</v>
      </c>
      <c r="E50" s="51">
        <f t="shared" si="9"/>
        <v>11</v>
      </c>
      <c r="F50" s="59">
        <f t="shared" si="1"/>
        <v>25</v>
      </c>
      <c r="G50" s="51">
        <f t="shared" si="2"/>
        <v>100</v>
      </c>
      <c r="H50" s="51">
        <f t="shared" si="3"/>
        <v>400</v>
      </c>
      <c r="I50" s="49" t="s">
        <v>33</v>
      </c>
    </row>
    <row r="51" spans="1:9" ht="14.25" customHeight="1">
      <c r="A51" s="78" t="s">
        <v>129</v>
      </c>
      <c r="B51" s="49" t="s">
        <v>50</v>
      </c>
      <c r="C51" s="49" t="s">
        <v>48</v>
      </c>
      <c r="D51" s="50">
        <v>10</v>
      </c>
      <c r="E51" s="51">
        <f t="shared" si="9"/>
        <v>11</v>
      </c>
      <c r="F51" s="59">
        <f t="shared" si="1"/>
        <v>25</v>
      </c>
      <c r="G51" s="51">
        <f t="shared" si="2"/>
        <v>100</v>
      </c>
      <c r="H51" s="51">
        <f t="shared" si="3"/>
        <v>400</v>
      </c>
      <c r="I51" s="49" t="s">
        <v>33</v>
      </c>
    </row>
    <row r="52" spans="1:9" ht="14.25" customHeight="1">
      <c r="A52" s="78" t="s">
        <v>133</v>
      </c>
      <c r="B52" s="49" t="s">
        <v>50</v>
      </c>
      <c r="C52" s="49" t="s">
        <v>48</v>
      </c>
      <c r="D52" s="50">
        <v>10</v>
      </c>
      <c r="E52" s="51">
        <f t="shared" si="9"/>
        <v>11</v>
      </c>
      <c r="F52" s="59">
        <f t="shared" si="1"/>
        <v>25</v>
      </c>
      <c r="G52" s="51">
        <f t="shared" si="2"/>
        <v>100</v>
      </c>
      <c r="H52" s="51">
        <f t="shared" si="3"/>
        <v>400</v>
      </c>
      <c r="I52" s="49" t="s">
        <v>33</v>
      </c>
    </row>
    <row r="53" spans="1:9" ht="14.25" customHeight="1">
      <c r="A53" s="78" t="s">
        <v>214</v>
      </c>
      <c r="B53" s="49" t="s">
        <v>31</v>
      </c>
      <c r="C53" s="49" t="s">
        <v>48</v>
      </c>
      <c r="D53" s="50">
        <v>10</v>
      </c>
      <c r="E53" s="51">
        <f t="shared" si="9"/>
        <v>11</v>
      </c>
      <c r="F53" s="59">
        <f t="shared" si="1"/>
        <v>25</v>
      </c>
      <c r="G53" s="51">
        <f t="shared" si="2"/>
        <v>100</v>
      </c>
      <c r="H53" s="51">
        <f t="shared" si="3"/>
        <v>400</v>
      </c>
      <c r="I53" s="49" t="s">
        <v>33</v>
      </c>
    </row>
    <row r="54" spans="1:9" ht="14.25" customHeight="1">
      <c r="A54" s="78" t="s">
        <v>134</v>
      </c>
      <c r="B54" s="49" t="s">
        <v>31</v>
      </c>
      <c r="C54" s="49" t="s">
        <v>48</v>
      </c>
      <c r="D54" s="50">
        <v>10</v>
      </c>
      <c r="E54" s="51">
        <f t="shared" si="9"/>
        <v>11</v>
      </c>
      <c r="F54" s="59">
        <f t="shared" si="1"/>
        <v>25</v>
      </c>
      <c r="G54" s="51">
        <f t="shared" si="2"/>
        <v>100</v>
      </c>
      <c r="H54" s="51">
        <f t="shared" si="3"/>
        <v>400</v>
      </c>
      <c r="I54" s="49" t="s">
        <v>33</v>
      </c>
    </row>
    <row r="55" spans="1:9" ht="14.25" customHeight="1">
      <c r="A55" s="78" t="s">
        <v>135</v>
      </c>
      <c r="B55" s="49" t="s">
        <v>31</v>
      </c>
      <c r="C55" s="49" t="s">
        <v>48</v>
      </c>
      <c r="D55" s="50">
        <v>10</v>
      </c>
      <c r="E55" s="51">
        <f t="shared" si="9"/>
        <v>11</v>
      </c>
      <c r="F55" s="59">
        <f t="shared" si="1"/>
        <v>25</v>
      </c>
      <c r="G55" s="51">
        <f t="shared" si="2"/>
        <v>100</v>
      </c>
      <c r="H55" s="51">
        <f t="shared" si="3"/>
        <v>400</v>
      </c>
      <c r="I55" s="49" t="s">
        <v>33</v>
      </c>
    </row>
    <row r="56" spans="1:9" ht="14.25" customHeight="1">
      <c r="A56" s="78" t="s">
        <v>136</v>
      </c>
      <c r="B56" s="49" t="s">
        <v>31</v>
      </c>
      <c r="C56" s="49" t="s">
        <v>48</v>
      </c>
      <c r="D56" s="50">
        <v>10</v>
      </c>
      <c r="E56" s="51">
        <f t="shared" si="9"/>
        <v>11</v>
      </c>
      <c r="F56" s="59">
        <f t="shared" si="1"/>
        <v>25</v>
      </c>
      <c r="G56" s="51">
        <f t="shared" si="2"/>
        <v>100</v>
      </c>
      <c r="H56" s="51">
        <f t="shared" si="3"/>
        <v>400</v>
      </c>
      <c r="I56" s="49" t="s">
        <v>33</v>
      </c>
    </row>
    <row r="57" spans="1:9" ht="14.25" customHeight="1">
      <c r="A57" s="78" t="s">
        <v>215</v>
      </c>
      <c r="B57" s="49" t="s">
        <v>31</v>
      </c>
      <c r="C57" s="49" t="s">
        <v>48</v>
      </c>
      <c r="D57" s="50">
        <v>10</v>
      </c>
      <c r="E57" s="51">
        <f t="shared" si="9"/>
        <v>11</v>
      </c>
      <c r="F57" s="59">
        <f t="shared" si="1"/>
        <v>25</v>
      </c>
      <c r="G57" s="51">
        <f t="shared" si="2"/>
        <v>100</v>
      </c>
      <c r="H57" s="51">
        <f t="shared" si="3"/>
        <v>400</v>
      </c>
      <c r="I57" s="49" t="s">
        <v>33</v>
      </c>
    </row>
    <row r="58" spans="1:9" ht="14.25" customHeight="1">
      <c r="A58" s="78" t="s">
        <v>216</v>
      </c>
      <c r="B58" s="49" t="s">
        <v>31</v>
      </c>
      <c r="C58" s="49" t="s">
        <v>48</v>
      </c>
      <c r="D58" s="50">
        <v>10</v>
      </c>
      <c r="E58" s="51">
        <f t="shared" si="9"/>
        <v>11</v>
      </c>
      <c r="F58" s="59">
        <f t="shared" si="1"/>
        <v>25</v>
      </c>
      <c r="G58" s="51">
        <f t="shared" si="2"/>
        <v>100</v>
      </c>
      <c r="H58" s="51">
        <f t="shared" si="3"/>
        <v>400</v>
      </c>
      <c r="I58" s="49" t="s">
        <v>33</v>
      </c>
    </row>
    <row r="59" spans="1:9" ht="14.25" customHeight="1">
      <c r="A59" s="78" t="s">
        <v>137</v>
      </c>
      <c r="B59" s="49" t="s">
        <v>31</v>
      </c>
      <c r="C59" s="49" t="s">
        <v>48</v>
      </c>
      <c r="D59" s="50">
        <v>10</v>
      </c>
      <c r="E59" s="51">
        <f t="shared" si="9"/>
        <v>11</v>
      </c>
      <c r="F59" s="59">
        <f t="shared" si="1"/>
        <v>25</v>
      </c>
      <c r="G59" s="51">
        <f t="shared" si="2"/>
        <v>100</v>
      </c>
      <c r="H59" s="51">
        <f t="shared" si="3"/>
        <v>400</v>
      </c>
      <c r="I59" s="49" t="s">
        <v>33</v>
      </c>
    </row>
    <row r="60" spans="1:9" ht="14.25" customHeight="1">
      <c r="A60" s="78" t="s">
        <v>138</v>
      </c>
      <c r="B60" s="49" t="s">
        <v>31</v>
      </c>
      <c r="C60" s="49" t="s">
        <v>48</v>
      </c>
      <c r="D60" s="50">
        <v>10</v>
      </c>
      <c r="E60" s="51">
        <f t="shared" si="9"/>
        <v>11</v>
      </c>
      <c r="F60" s="59">
        <f t="shared" si="1"/>
        <v>25</v>
      </c>
      <c r="G60" s="51">
        <f t="shared" si="2"/>
        <v>100</v>
      </c>
      <c r="H60" s="51">
        <f t="shared" si="3"/>
        <v>400</v>
      </c>
      <c r="I60" s="49" t="s">
        <v>33</v>
      </c>
    </row>
    <row r="61" spans="1:9" ht="14.25" customHeight="1">
      <c r="A61" s="78" t="s">
        <v>139</v>
      </c>
      <c r="B61" s="49" t="s">
        <v>31</v>
      </c>
      <c r="C61" s="49" t="s">
        <v>48</v>
      </c>
      <c r="D61" s="50">
        <v>10</v>
      </c>
      <c r="E61" s="51">
        <f t="shared" si="9"/>
        <v>11</v>
      </c>
      <c r="F61" s="59">
        <f t="shared" si="1"/>
        <v>25</v>
      </c>
      <c r="G61" s="51">
        <f t="shared" si="2"/>
        <v>100</v>
      </c>
      <c r="H61" s="51">
        <f t="shared" si="3"/>
        <v>400</v>
      </c>
      <c r="I61" s="49" t="s">
        <v>33</v>
      </c>
    </row>
    <row r="62" spans="1:9" ht="14.25" customHeight="1">
      <c r="A62" s="78" t="s">
        <v>142</v>
      </c>
      <c r="B62" s="49" t="s">
        <v>31</v>
      </c>
      <c r="C62" s="49" t="s">
        <v>48</v>
      </c>
      <c r="D62" s="50">
        <v>10</v>
      </c>
      <c r="E62" s="51">
        <f t="shared" si="9"/>
        <v>11</v>
      </c>
      <c r="F62" s="59">
        <f t="shared" si="1"/>
        <v>25</v>
      </c>
      <c r="G62" s="51">
        <f t="shared" si="2"/>
        <v>100</v>
      </c>
      <c r="H62" s="51">
        <f t="shared" si="3"/>
        <v>400</v>
      </c>
      <c r="I62" s="49" t="s">
        <v>33</v>
      </c>
    </row>
    <row r="63" spans="1:9" ht="14.25" customHeight="1">
      <c r="A63" s="78" t="s">
        <v>154</v>
      </c>
      <c r="B63" s="49" t="s">
        <v>50</v>
      </c>
      <c r="C63" s="49" t="s">
        <v>48</v>
      </c>
      <c r="D63" s="50">
        <v>10</v>
      </c>
      <c r="E63" s="51">
        <f t="shared" si="9"/>
        <v>11</v>
      </c>
      <c r="F63" s="59">
        <f t="shared" si="1"/>
        <v>25</v>
      </c>
      <c r="G63" s="51">
        <f t="shared" si="2"/>
        <v>100</v>
      </c>
      <c r="H63" s="51">
        <f t="shared" si="3"/>
        <v>400</v>
      </c>
      <c r="I63" s="49" t="s">
        <v>33</v>
      </c>
    </row>
    <row r="64" spans="1:9" ht="14.25" customHeight="1">
      <c r="A64" s="78" t="s">
        <v>156</v>
      </c>
      <c r="B64" s="49" t="s">
        <v>50</v>
      </c>
      <c r="C64" s="49" t="s">
        <v>48</v>
      </c>
      <c r="D64" s="50">
        <v>10</v>
      </c>
      <c r="E64" s="51">
        <f t="shared" si="9"/>
        <v>11</v>
      </c>
      <c r="F64" s="59">
        <f t="shared" si="1"/>
        <v>25</v>
      </c>
      <c r="G64" s="51">
        <f t="shared" si="2"/>
        <v>100</v>
      </c>
      <c r="H64" s="51">
        <f t="shared" si="3"/>
        <v>400</v>
      </c>
      <c r="I64" s="49" t="s">
        <v>33</v>
      </c>
    </row>
    <row r="65" spans="1:9" ht="14.25" customHeight="1">
      <c r="A65" s="78" t="s">
        <v>217</v>
      </c>
      <c r="B65" s="49" t="s">
        <v>50</v>
      </c>
      <c r="C65" s="49" t="s">
        <v>48</v>
      </c>
      <c r="D65" s="50">
        <v>10</v>
      </c>
      <c r="E65" s="51">
        <f t="shared" si="9"/>
        <v>11</v>
      </c>
      <c r="F65" s="59">
        <f t="shared" si="1"/>
        <v>25</v>
      </c>
      <c r="G65" s="51">
        <f t="shared" si="2"/>
        <v>100</v>
      </c>
      <c r="H65" s="51">
        <f t="shared" si="3"/>
        <v>400</v>
      </c>
      <c r="I65" s="49" t="s">
        <v>33</v>
      </c>
    </row>
    <row r="66" spans="1:9" ht="14.25" customHeight="1">
      <c r="A66" s="78" t="s">
        <v>218</v>
      </c>
      <c r="B66" s="49" t="s">
        <v>193</v>
      </c>
      <c r="C66" s="49" t="s">
        <v>48</v>
      </c>
      <c r="D66" s="50">
        <v>10</v>
      </c>
      <c r="E66" s="51">
        <f t="shared" si="9"/>
        <v>11</v>
      </c>
      <c r="F66" s="59">
        <f t="shared" si="1"/>
        <v>25</v>
      </c>
      <c r="G66" s="51">
        <f t="shared" si="2"/>
        <v>100</v>
      </c>
      <c r="H66" s="51">
        <f t="shared" si="3"/>
        <v>400</v>
      </c>
      <c r="I66" s="49" t="s">
        <v>33</v>
      </c>
    </row>
    <row r="67" spans="1:9" ht="14.25" customHeight="1">
      <c r="A67" s="78" t="s">
        <v>219</v>
      </c>
      <c r="B67" s="49" t="s">
        <v>193</v>
      </c>
      <c r="C67" s="49" t="s">
        <v>48</v>
      </c>
      <c r="D67" s="50">
        <v>10</v>
      </c>
      <c r="E67" s="51">
        <f t="shared" si="9"/>
        <v>11</v>
      </c>
      <c r="F67" s="59">
        <f t="shared" ref="F67:F87" si="10">(($M$14*$D67)/100)*$M$4</f>
        <v>25</v>
      </c>
      <c r="G67" s="51">
        <f t="shared" ref="G67:G87" si="11">(($M$15*$D67)/100)*$M$4</f>
        <v>100</v>
      </c>
      <c r="H67" s="51">
        <f t="shared" ref="H67:H87" si="12">(($M$16*$D67)/100)*$M$4</f>
        <v>400</v>
      </c>
      <c r="I67" s="49" t="s">
        <v>33</v>
      </c>
    </row>
    <row r="68" spans="1:9" ht="14.25" customHeight="1">
      <c r="A68" s="78" t="s">
        <v>220</v>
      </c>
      <c r="B68" s="49" t="s">
        <v>193</v>
      </c>
      <c r="C68" s="49" t="s">
        <v>48</v>
      </c>
      <c r="D68" s="50">
        <v>10</v>
      </c>
      <c r="E68" s="51">
        <f t="shared" si="9"/>
        <v>11</v>
      </c>
      <c r="F68" s="59">
        <f t="shared" si="10"/>
        <v>25</v>
      </c>
      <c r="G68" s="51">
        <f t="shared" si="11"/>
        <v>100</v>
      </c>
      <c r="H68" s="51">
        <f t="shared" si="12"/>
        <v>400</v>
      </c>
      <c r="I68" s="49" t="s">
        <v>33</v>
      </c>
    </row>
    <row r="69" spans="1:9" ht="14.25" customHeight="1">
      <c r="A69" s="78" t="s">
        <v>221</v>
      </c>
      <c r="B69" s="49" t="s">
        <v>193</v>
      </c>
      <c r="C69" s="49" t="s">
        <v>48</v>
      </c>
      <c r="D69" s="50">
        <v>10</v>
      </c>
      <c r="E69" s="51">
        <f t="shared" si="9"/>
        <v>11</v>
      </c>
      <c r="F69" s="59">
        <f t="shared" si="10"/>
        <v>25</v>
      </c>
      <c r="G69" s="51">
        <f t="shared" si="11"/>
        <v>100</v>
      </c>
      <c r="H69" s="51">
        <f t="shared" si="12"/>
        <v>400</v>
      </c>
      <c r="I69" s="49" t="s">
        <v>33</v>
      </c>
    </row>
    <row r="70" spans="1:9" ht="14.25" customHeight="1">
      <c r="A70" s="78" t="s">
        <v>222</v>
      </c>
      <c r="B70" s="49" t="s">
        <v>62</v>
      </c>
      <c r="C70" s="49" t="s">
        <v>48</v>
      </c>
      <c r="D70" s="50">
        <v>10</v>
      </c>
      <c r="E70" s="51">
        <f t="shared" si="9"/>
        <v>11</v>
      </c>
      <c r="F70" s="59">
        <f t="shared" si="10"/>
        <v>25</v>
      </c>
      <c r="G70" s="51">
        <f t="shared" si="11"/>
        <v>100</v>
      </c>
      <c r="H70" s="51">
        <f t="shared" si="12"/>
        <v>400</v>
      </c>
      <c r="I70" s="49" t="s">
        <v>33</v>
      </c>
    </row>
    <row r="71" spans="1:9" ht="14.25" customHeight="1">
      <c r="A71" s="78" t="s">
        <v>163</v>
      </c>
      <c r="B71" s="49" t="s">
        <v>31</v>
      </c>
      <c r="C71" s="49" t="s">
        <v>48</v>
      </c>
      <c r="D71" s="50">
        <v>10</v>
      </c>
      <c r="E71" s="51">
        <f t="shared" si="9"/>
        <v>11</v>
      </c>
      <c r="F71" s="59">
        <f t="shared" si="10"/>
        <v>25</v>
      </c>
      <c r="G71" s="51">
        <f t="shared" si="11"/>
        <v>100</v>
      </c>
      <c r="H71" s="51">
        <f t="shared" si="12"/>
        <v>400</v>
      </c>
      <c r="I71" s="49" t="s">
        <v>33</v>
      </c>
    </row>
    <row r="72" spans="1:9" ht="14.25" customHeight="1">
      <c r="A72" s="78" t="s">
        <v>164</v>
      </c>
      <c r="B72" s="49" t="s">
        <v>31</v>
      </c>
      <c r="C72" s="49" t="s">
        <v>48</v>
      </c>
      <c r="D72" s="50">
        <v>10</v>
      </c>
      <c r="E72" s="51">
        <f t="shared" si="9"/>
        <v>11</v>
      </c>
      <c r="F72" s="59">
        <f t="shared" si="10"/>
        <v>25</v>
      </c>
      <c r="G72" s="51">
        <f t="shared" si="11"/>
        <v>100</v>
      </c>
      <c r="H72" s="51">
        <f t="shared" si="12"/>
        <v>400</v>
      </c>
      <c r="I72" s="49" t="s">
        <v>33</v>
      </c>
    </row>
    <row r="73" spans="1:9" ht="14.25" customHeight="1">
      <c r="A73" s="78" t="s">
        <v>165</v>
      </c>
      <c r="B73" s="49" t="s">
        <v>50</v>
      </c>
      <c r="C73" s="49" t="s">
        <v>48</v>
      </c>
      <c r="D73" s="50">
        <v>10</v>
      </c>
      <c r="E73" s="51">
        <f t="shared" si="9"/>
        <v>11</v>
      </c>
      <c r="F73" s="59">
        <f t="shared" si="10"/>
        <v>25</v>
      </c>
      <c r="G73" s="51">
        <f t="shared" si="11"/>
        <v>100</v>
      </c>
      <c r="H73" s="51">
        <f t="shared" si="12"/>
        <v>400</v>
      </c>
      <c r="I73" s="49" t="s">
        <v>33</v>
      </c>
    </row>
    <row r="74" spans="1:9" ht="14.25" customHeight="1">
      <c r="A74" s="78" t="s">
        <v>166</v>
      </c>
      <c r="B74" s="49" t="s">
        <v>50</v>
      </c>
      <c r="C74" s="49" t="s">
        <v>48</v>
      </c>
      <c r="D74" s="50">
        <v>10</v>
      </c>
      <c r="E74" s="51">
        <f t="shared" si="9"/>
        <v>11</v>
      </c>
      <c r="F74" s="59">
        <f t="shared" si="10"/>
        <v>25</v>
      </c>
      <c r="G74" s="51">
        <f t="shared" si="11"/>
        <v>100</v>
      </c>
      <c r="H74" s="51">
        <f t="shared" si="12"/>
        <v>400</v>
      </c>
      <c r="I74" s="49" t="s">
        <v>33</v>
      </c>
    </row>
    <row r="75" spans="1:9" ht="14.25" customHeight="1">
      <c r="A75" s="78" t="s">
        <v>167</v>
      </c>
      <c r="B75" s="49" t="s">
        <v>31</v>
      </c>
      <c r="C75" s="49" t="s">
        <v>48</v>
      </c>
      <c r="D75" s="50">
        <v>10</v>
      </c>
      <c r="E75" s="51">
        <f t="shared" si="9"/>
        <v>11</v>
      </c>
      <c r="F75" s="59">
        <f t="shared" si="10"/>
        <v>25</v>
      </c>
      <c r="G75" s="51">
        <f t="shared" si="11"/>
        <v>100</v>
      </c>
      <c r="H75" s="51">
        <f t="shared" si="12"/>
        <v>400</v>
      </c>
      <c r="I75" s="49" t="s">
        <v>33</v>
      </c>
    </row>
    <row r="76" spans="1:9" ht="14.25" customHeight="1">
      <c r="A76" s="78" t="s">
        <v>168</v>
      </c>
      <c r="B76" s="49" t="s">
        <v>31</v>
      </c>
      <c r="C76" s="49" t="s">
        <v>48</v>
      </c>
      <c r="D76" s="50">
        <v>10</v>
      </c>
      <c r="E76" s="51">
        <f t="shared" si="9"/>
        <v>11</v>
      </c>
      <c r="F76" s="59">
        <f t="shared" si="10"/>
        <v>25</v>
      </c>
      <c r="G76" s="51">
        <f t="shared" si="11"/>
        <v>100</v>
      </c>
      <c r="H76" s="51">
        <f t="shared" si="12"/>
        <v>400</v>
      </c>
      <c r="I76" s="49" t="s">
        <v>33</v>
      </c>
    </row>
    <row r="77" spans="1:9" ht="14.25" customHeight="1">
      <c r="A77" s="78" t="s">
        <v>169</v>
      </c>
      <c r="B77" s="49" t="s">
        <v>50</v>
      </c>
      <c r="C77" s="49" t="s">
        <v>48</v>
      </c>
      <c r="D77" s="50">
        <v>10</v>
      </c>
      <c r="E77" s="51">
        <f t="shared" si="9"/>
        <v>11</v>
      </c>
      <c r="F77" s="59">
        <f t="shared" si="10"/>
        <v>25</v>
      </c>
      <c r="G77" s="51">
        <f t="shared" si="11"/>
        <v>100</v>
      </c>
      <c r="H77" s="51">
        <f t="shared" si="12"/>
        <v>400</v>
      </c>
      <c r="I77" s="49" t="s">
        <v>33</v>
      </c>
    </row>
    <row r="78" spans="1:9" ht="14.25" customHeight="1">
      <c r="A78" s="78" t="s">
        <v>170</v>
      </c>
      <c r="B78" s="49" t="s">
        <v>50</v>
      </c>
      <c r="C78" s="49" t="s">
        <v>48</v>
      </c>
      <c r="D78" s="50">
        <v>10</v>
      </c>
      <c r="E78" s="51">
        <f t="shared" si="9"/>
        <v>11</v>
      </c>
      <c r="F78" s="59">
        <f t="shared" si="10"/>
        <v>25</v>
      </c>
      <c r="G78" s="51">
        <f t="shared" si="11"/>
        <v>100</v>
      </c>
      <c r="H78" s="51">
        <f t="shared" si="12"/>
        <v>400</v>
      </c>
      <c r="I78" s="49" t="s">
        <v>33</v>
      </c>
    </row>
    <row r="79" spans="1:9" ht="14.25" customHeight="1">
      <c r="A79" s="78" t="s">
        <v>171</v>
      </c>
      <c r="B79" s="49" t="s">
        <v>31</v>
      </c>
      <c r="C79" s="49" t="s">
        <v>48</v>
      </c>
      <c r="D79" s="50">
        <v>10</v>
      </c>
      <c r="E79" s="51">
        <f t="shared" si="9"/>
        <v>11</v>
      </c>
      <c r="F79" s="59">
        <f t="shared" si="10"/>
        <v>25</v>
      </c>
      <c r="G79" s="51">
        <f t="shared" si="11"/>
        <v>100</v>
      </c>
      <c r="H79" s="51">
        <f t="shared" si="12"/>
        <v>400</v>
      </c>
      <c r="I79" s="49" t="s">
        <v>33</v>
      </c>
    </row>
    <row r="80" spans="1:9" ht="14.25" customHeight="1">
      <c r="A80" s="78" t="s">
        <v>172</v>
      </c>
      <c r="B80" s="49" t="s">
        <v>31</v>
      </c>
      <c r="C80" s="49" t="s">
        <v>48</v>
      </c>
      <c r="D80" s="50">
        <v>10</v>
      </c>
      <c r="E80" s="51">
        <f t="shared" si="9"/>
        <v>11</v>
      </c>
      <c r="F80" s="59">
        <f t="shared" si="10"/>
        <v>25</v>
      </c>
      <c r="G80" s="51">
        <f t="shared" si="11"/>
        <v>100</v>
      </c>
      <c r="H80" s="51">
        <f t="shared" si="12"/>
        <v>400</v>
      </c>
      <c r="I80" s="49" t="s">
        <v>33</v>
      </c>
    </row>
    <row r="81" spans="1:9" ht="14.25" customHeight="1">
      <c r="A81" s="78" t="s">
        <v>223</v>
      </c>
      <c r="B81" s="49" t="s">
        <v>31</v>
      </c>
      <c r="C81" s="49" t="s">
        <v>48</v>
      </c>
      <c r="D81" s="50">
        <v>10</v>
      </c>
      <c r="E81" s="51">
        <f t="shared" si="9"/>
        <v>11</v>
      </c>
      <c r="F81" s="59">
        <f t="shared" si="10"/>
        <v>25</v>
      </c>
      <c r="G81" s="51">
        <f t="shared" si="11"/>
        <v>100</v>
      </c>
      <c r="H81" s="51">
        <f t="shared" si="12"/>
        <v>400</v>
      </c>
      <c r="I81" s="49" t="s">
        <v>33</v>
      </c>
    </row>
    <row r="82" spans="1:9" ht="14.25" customHeight="1">
      <c r="A82" s="78" t="s">
        <v>173</v>
      </c>
      <c r="B82" s="49" t="s">
        <v>50</v>
      </c>
      <c r="C82" s="49" t="s">
        <v>48</v>
      </c>
      <c r="D82" s="50">
        <v>10</v>
      </c>
      <c r="E82" s="51">
        <f t="shared" ref="E82:E87" si="13">(($M$13*D82)/100)*$M$4</f>
        <v>11</v>
      </c>
      <c r="F82" s="59">
        <f t="shared" si="10"/>
        <v>25</v>
      </c>
      <c r="G82" s="51">
        <f t="shared" si="11"/>
        <v>100</v>
      </c>
      <c r="H82" s="51">
        <f t="shared" si="12"/>
        <v>400</v>
      </c>
      <c r="I82" s="49" t="s">
        <v>33</v>
      </c>
    </row>
    <row r="83" spans="1:9" ht="14.25" customHeight="1">
      <c r="A83" s="78" t="s">
        <v>224</v>
      </c>
      <c r="B83" s="49" t="s">
        <v>31</v>
      </c>
      <c r="C83" s="49" t="s">
        <v>48</v>
      </c>
      <c r="D83" s="50">
        <v>10</v>
      </c>
      <c r="E83" s="51">
        <f t="shared" si="13"/>
        <v>11</v>
      </c>
      <c r="F83" s="59">
        <f t="shared" si="10"/>
        <v>25</v>
      </c>
      <c r="G83" s="51">
        <f t="shared" si="11"/>
        <v>100</v>
      </c>
      <c r="H83" s="51">
        <f t="shared" si="12"/>
        <v>400</v>
      </c>
      <c r="I83" s="49" t="s">
        <v>33</v>
      </c>
    </row>
    <row r="84" spans="1:9" ht="14.25" customHeight="1">
      <c r="A84" s="78" t="s">
        <v>175</v>
      </c>
      <c r="B84" s="49" t="s">
        <v>50</v>
      </c>
      <c r="C84" s="49" t="s">
        <v>48</v>
      </c>
      <c r="D84" s="50">
        <v>10</v>
      </c>
      <c r="E84" s="51">
        <f t="shared" si="13"/>
        <v>11</v>
      </c>
      <c r="F84" s="59">
        <f t="shared" si="10"/>
        <v>25</v>
      </c>
      <c r="G84" s="51">
        <f t="shared" si="11"/>
        <v>100</v>
      </c>
      <c r="H84" s="51">
        <f t="shared" si="12"/>
        <v>400</v>
      </c>
      <c r="I84" s="49" t="s">
        <v>33</v>
      </c>
    </row>
    <row r="85" spans="1:9" ht="14.25" customHeight="1">
      <c r="A85" s="78" t="s">
        <v>176</v>
      </c>
      <c r="B85" s="49" t="s">
        <v>50</v>
      </c>
      <c r="C85" s="49" t="s">
        <v>48</v>
      </c>
      <c r="D85" s="50">
        <v>10</v>
      </c>
      <c r="E85" s="51">
        <f t="shared" si="13"/>
        <v>11</v>
      </c>
      <c r="F85" s="59">
        <f t="shared" si="10"/>
        <v>25</v>
      </c>
      <c r="G85" s="51">
        <f t="shared" si="11"/>
        <v>100</v>
      </c>
      <c r="H85" s="51">
        <f t="shared" si="12"/>
        <v>400</v>
      </c>
      <c r="I85" s="49" t="s">
        <v>33</v>
      </c>
    </row>
    <row r="86" spans="1:9" ht="14.25" customHeight="1">
      <c r="A86" s="78" t="s">
        <v>225</v>
      </c>
      <c r="B86" s="49" t="s">
        <v>31</v>
      </c>
      <c r="C86" s="49" t="s">
        <v>48</v>
      </c>
      <c r="D86" s="50">
        <v>10</v>
      </c>
      <c r="E86" s="51">
        <f t="shared" si="13"/>
        <v>11</v>
      </c>
      <c r="F86" s="59">
        <f t="shared" si="10"/>
        <v>25</v>
      </c>
      <c r="G86" s="51">
        <f t="shared" si="11"/>
        <v>100</v>
      </c>
      <c r="H86" s="51">
        <f t="shared" si="12"/>
        <v>400</v>
      </c>
      <c r="I86" s="49" t="s">
        <v>33</v>
      </c>
    </row>
    <row r="87" spans="1:9" ht="14.25" customHeight="1">
      <c r="A87" s="78" t="s">
        <v>226</v>
      </c>
      <c r="B87" s="49" t="s">
        <v>31</v>
      </c>
      <c r="C87" s="49" t="s">
        <v>48</v>
      </c>
      <c r="D87" s="50">
        <v>10</v>
      </c>
      <c r="E87" s="51">
        <f t="shared" si="13"/>
        <v>11</v>
      </c>
      <c r="F87" s="59">
        <f t="shared" si="10"/>
        <v>25</v>
      </c>
      <c r="G87" s="51">
        <f t="shared" si="11"/>
        <v>100</v>
      </c>
      <c r="H87" s="51">
        <f t="shared" si="12"/>
        <v>400</v>
      </c>
      <c r="I87" s="49" t="s">
        <v>33</v>
      </c>
    </row>
    <row r="88" spans="1:9" ht="14.25" customHeight="1">
      <c r="A88" s="45"/>
      <c r="B88" s="53"/>
      <c r="C88" s="53"/>
      <c r="D88" s="53">
        <f>SUM(D3:D87)</f>
        <v>800</v>
      </c>
      <c r="E88" s="46">
        <f>SUM(E3:E87)</f>
        <v>880</v>
      </c>
      <c r="F88" s="54">
        <f>SUM(F3:F87)</f>
        <v>2000</v>
      </c>
      <c r="G88" s="46">
        <f>SUM(G3:G87)</f>
        <v>8000</v>
      </c>
      <c r="H88" s="46">
        <f>SUM(H3:H87)</f>
        <v>32000</v>
      </c>
      <c r="I88" s="55"/>
    </row>
    <row r="89" spans="1:9" ht="14.25" customHeight="1"/>
    <row r="90" spans="1:9" ht="14.25" customHeight="1">
      <c r="F90" s="18" t="s">
        <v>227</v>
      </c>
    </row>
    <row r="91" spans="1:9" ht="14.25" customHeight="1"/>
    <row r="92" spans="1:9" ht="14.25" customHeight="1"/>
    <row r="93" spans="1:9" ht="14.25" customHeight="1"/>
    <row r="94" spans="1:9" ht="14.25" customHeight="1"/>
    <row r="95" spans="1:9" ht="14.25" customHeight="1"/>
    <row r="96" spans="1:9"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
    <mergeCell ref="L11:L12"/>
    <mergeCell ref="M11:M12"/>
    <mergeCell ref="N11:N12"/>
    <mergeCell ref="O11:O12"/>
  </mergeCells>
  <phoneticPr fontId="11" type="noConversion"/>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2EFD9"/>
  </sheetPr>
  <dimension ref="A1:R1000"/>
  <sheetViews>
    <sheetView workbookViewId="0">
      <pane ySplit="2" topLeftCell="A26" activePane="bottomLeft" state="frozen"/>
      <selection pane="bottomLeft" activeCell="I3" sqref="I3"/>
    </sheetView>
  </sheetViews>
  <sheetFormatPr defaultColWidth="12.625" defaultRowHeight="15" customHeight="1"/>
  <cols>
    <col min="1" max="1" width="15.125" customWidth="1"/>
    <col min="2" max="2" width="24.75" customWidth="1"/>
    <col min="3" max="8" width="12.875" customWidth="1"/>
    <col min="9" max="9" width="20.375" customWidth="1"/>
    <col min="10" max="10" width="7.625" customWidth="1"/>
    <col min="11" max="11" width="14.625" customWidth="1"/>
    <col min="12" max="12" width="12.625" customWidth="1"/>
    <col min="13" max="13" width="9.375" customWidth="1"/>
    <col min="14" max="14" width="8.5" customWidth="1"/>
    <col min="15" max="15" width="10.125" customWidth="1"/>
    <col min="16" max="25" width="7.625" customWidth="1"/>
  </cols>
  <sheetData>
    <row r="1" spans="1:18" ht="14.25" customHeight="1">
      <c r="A1" s="19" t="s">
        <v>228</v>
      </c>
      <c r="B1" s="20"/>
      <c r="C1" s="20"/>
      <c r="D1" s="20"/>
      <c r="E1" s="20"/>
      <c r="F1" s="20"/>
      <c r="G1" s="20"/>
      <c r="H1" s="20"/>
      <c r="I1" s="20"/>
      <c r="K1" s="3" t="s">
        <v>29</v>
      </c>
    </row>
    <row r="2" spans="1:18" ht="14.25" customHeight="1">
      <c r="A2" s="62" t="s">
        <v>20</v>
      </c>
      <c r="B2" s="63" t="s">
        <v>21</v>
      </c>
      <c r="C2" s="63" t="s">
        <v>22</v>
      </c>
      <c r="D2" s="63" t="s">
        <v>23</v>
      </c>
      <c r="E2" s="63" t="s">
        <v>24</v>
      </c>
      <c r="F2" s="63" t="s">
        <v>25</v>
      </c>
      <c r="G2" s="63" t="s">
        <v>26</v>
      </c>
      <c r="H2" s="64" t="s">
        <v>27</v>
      </c>
      <c r="I2" s="63" t="s">
        <v>28</v>
      </c>
    </row>
    <row r="3" spans="1:18" ht="14.25" customHeight="1">
      <c r="A3" s="78" t="s">
        <v>187</v>
      </c>
      <c r="B3" s="49" t="s">
        <v>62</v>
      </c>
      <c r="C3" s="49" t="s">
        <v>48</v>
      </c>
      <c r="D3" s="50">
        <v>5</v>
      </c>
      <c r="E3" s="51">
        <f t="shared" ref="E3:E36" si="0">(($M$13*$D3)/100)*$M$4</f>
        <v>5.5</v>
      </c>
      <c r="F3" s="51">
        <f t="shared" ref="F3:F36" si="1">(($M$14*$D3)/100)*$M$4</f>
        <v>12.5</v>
      </c>
      <c r="G3" s="51">
        <f t="shared" ref="G3:G36" si="2">(($M$15*$D3)/100)*$M$4</f>
        <v>50</v>
      </c>
      <c r="H3" s="59">
        <f t="shared" ref="H3:H36" si="3">(($M$16*$D3)/100)*$M$4</f>
        <v>200</v>
      </c>
      <c r="I3" s="49" t="s">
        <v>33</v>
      </c>
      <c r="K3" s="8"/>
      <c r="L3" s="8" t="s">
        <v>35</v>
      </c>
      <c r="M3" s="8" t="s">
        <v>36</v>
      </c>
      <c r="O3" s="73" t="s">
        <v>229</v>
      </c>
      <c r="P3" s="82"/>
      <c r="Q3" s="8"/>
      <c r="R3" s="8"/>
    </row>
    <row r="4" spans="1:18" ht="14.25" customHeight="1">
      <c r="A4" s="78" t="s">
        <v>190</v>
      </c>
      <c r="B4" s="49" t="s">
        <v>50</v>
      </c>
      <c r="C4" s="49" t="s">
        <v>32</v>
      </c>
      <c r="D4" s="50">
        <v>5</v>
      </c>
      <c r="E4" s="51">
        <f t="shared" si="0"/>
        <v>5.5</v>
      </c>
      <c r="F4" s="51">
        <f t="shared" si="1"/>
        <v>12.5</v>
      </c>
      <c r="G4" s="51">
        <f t="shared" si="2"/>
        <v>50</v>
      </c>
      <c r="H4" s="59">
        <f t="shared" si="3"/>
        <v>200</v>
      </c>
      <c r="I4" s="49" t="s">
        <v>33</v>
      </c>
      <c r="K4" s="7" t="s">
        <v>39</v>
      </c>
      <c r="L4" s="10">
        <v>1000</v>
      </c>
      <c r="M4" s="8">
        <f>L4/10000</f>
        <v>0.1</v>
      </c>
      <c r="O4" s="8" t="s">
        <v>189</v>
      </c>
      <c r="P4" s="8" t="s">
        <v>41</v>
      </c>
      <c r="Q4" s="8" t="s">
        <v>42</v>
      </c>
      <c r="R4" s="8" t="s">
        <v>43</v>
      </c>
    </row>
    <row r="5" spans="1:18" ht="14.25" customHeight="1">
      <c r="A5" s="78" t="s">
        <v>191</v>
      </c>
      <c r="B5" s="49" t="s">
        <v>50</v>
      </c>
      <c r="C5" s="49" t="s">
        <v>32</v>
      </c>
      <c r="D5" s="50">
        <v>5</v>
      </c>
      <c r="E5" s="51">
        <f t="shared" si="0"/>
        <v>5.5</v>
      </c>
      <c r="F5" s="51">
        <f t="shared" si="1"/>
        <v>12.5</v>
      </c>
      <c r="G5" s="51">
        <f t="shared" si="2"/>
        <v>50</v>
      </c>
      <c r="H5" s="59">
        <f t="shared" si="3"/>
        <v>200</v>
      </c>
      <c r="I5" s="49" t="s">
        <v>33</v>
      </c>
      <c r="K5" s="8"/>
      <c r="L5" s="8" t="s">
        <v>45</v>
      </c>
      <c r="M5" s="8"/>
      <c r="N5" s="5" t="s">
        <v>46</v>
      </c>
      <c r="O5" s="8">
        <v>5</v>
      </c>
      <c r="P5" s="8">
        <v>10</v>
      </c>
      <c r="Q5" s="8">
        <v>20</v>
      </c>
      <c r="R5" s="8">
        <v>30</v>
      </c>
    </row>
    <row r="6" spans="1:18" ht="14.25" customHeight="1">
      <c r="A6" s="78" t="s">
        <v>194</v>
      </c>
      <c r="B6" s="49" t="s">
        <v>50</v>
      </c>
      <c r="C6" s="49" t="s">
        <v>48</v>
      </c>
      <c r="D6" s="50">
        <v>5</v>
      </c>
      <c r="E6" s="51">
        <f t="shared" si="0"/>
        <v>5.5</v>
      </c>
      <c r="F6" s="51">
        <f t="shared" si="1"/>
        <v>12.5</v>
      </c>
      <c r="G6" s="51">
        <f t="shared" si="2"/>
        <v>50</v>
      </c>
      <c r="H6" s="59">
        <f t="shared" si="3"/>
        <v>200</v>
      </c>
      <c r="I6" s="49" t="s">
        <v>33</v>
      </c>
      <c r="K6" s="7" t="s">
        <v>24</v>
      </c>
      <c r="L6" s="8">
        <f t="shared" ref="L6:L9" si="4">N13*$L$4</f>
        <v>110</v>
      </c>
      <c r="M6" s="8"/>
      <c r="O6" s="9">
        <f t="shared" ref="O6:R6" si="5">$L6/O$5</f>
        <v>22</v>
      </c>
      <c r="P6" s="9">
        <f t="shared" si="5"/>
        <v>11</v>
      </c>
      <c r="Q6" s="9">
        <f t="shared" si="5"/>
        <v>5.5</v>
      </c>
      <c r="R6" s="9">
        <f t="shared" si="5"/>
        <v>3.6666666666666665</v>
      </c>
    </row>
    <row r="7" spans="1:18" ht="14.25" customHeight="1">
      <c r="A7" s="78" t="s">
        <v>200</v>
      </c>
      <c r="B7" s="49" t="s">
        <v>31</v>
      </c>
      <c r="C7" s="49" t="s">
        <v>48</v>
      </c>
      <c r="D7" s="50">
        <v>5</v>
      </c>
      <c r="E7" s="51">
        <f t="shared" si="0"/>
        <v>5.5</v>
      </c>
      <c r="F7" s="51">
        <f t="shared" si="1"/>
        <v>12.5</v>
      </c>
      <c r="G7" s="51">
        <f t="shared" si="2"/>
        <v>50</v>
      </c>
      <c r="H7" s="59">
        <f t="shared" si="3"/>
        <v>200</v>
      </c>
      <c r="I7" s="49" t="s">
        <v>33</v>
      </c>
      <c r="K7" s="7" t="s">
        <v>25</v>
      </c>
      <c r="L7" s="8">
        <f t="shared" si="4"/>
        <v>250</v>
      </c>
      <c r="M7" s="8"/>
      <c r="O7" s="9">
        <f t="shared" ref="O7:R7" si="6">$L7/O$5</f>
        <v>50</v>
      </c>
      <c r="P7" s="9">
        <f t="shared" si="6"/>
        <v>25</v>
      </c>
      <c r="Q7" s="9">
        <f t="shared" si="6"/>
        <v>12.5</v>
      </c>
      <c r="R7" s="9">
        <f t="shared" si="6"/>
        <v>8.3333333333333339</v>
      </c>
    </row>
    <row r="8" spans="1:18" ht="14.25" customHeight="1">
      <c r="A8" s="78" t="s">
        <v>201</v>
      </c>
      <c r="B8" s="49" t="s">
        <v>31</v>
      </c>
      <c r="C8" s="49" t="s">
        <v>32</v>
      </c>
      <c r="D8" s="50">
        <v>5</v>
      </c>
      <c r="E8" s="51">
        <f t="shared" si="0"/>
        <v>5.5</v>
      </c>
      <c r="F8" s="51">
        <f t="shared" si="1"/>
        <v>12.5</v>
      </c>
      <c r="G8" s="51">
        <f t="shared" si="2"/>
        <v>50</v>
      </c>
      <c r="H8" s="59">
        <f t="shared" si="3"/>
        <v>200</v>
      </c>
      <c r="I8" s="49" t="s">
        <v>33</v>
      </c>
      <c r="K8" s="7" t="s">
        <v>26</v>
      </c>
      <c r="L8" s="8">
        <f t="shared" si="4"/>
        <v>1000</v>
      </c>
      <c r="M8" s="8"/>
      <c r="O8" s="9">
        <f t="shared" ref="O8:R8" si="7">$L8/O$5</f>
        <v>200</v>
      </c>
      <c r="P8" s="9">
        <f t="shared" si="7"/>
        <v>100</v>
      </c>
      <c r="Q8" s="9">
        <f t="shared" si="7"/>
        <v>50</v>
      </c>
      <c r="R8" s="9">
        <f t="shared" si="7"/>
        <v>33.333333333333336</v>
      </c>
    </row>
    <row r="9" spans="1:18" ht="14.25" customHeight="1">
      <c r="A9" s="78" t="s">
        <v>68</v>
      </c>
      <c r="B9" s="49" t="s">
        <v>50</v>
      </c>
      <c r="C9" s="49" t="s">
        <v>48</v>
      </c>
      <c r="D9" s="50">
        <v>5</v>
      </c>
      <c r="E9" s="51">
        <f t="shared" si="0"/>
        <v>5.5</v>
      </c>
      <c r="F9" s="51">
        <f t="shared" si="1"/>
        <v>12.5</v>
      </c>
      <c r="G9" s="51">
        <f t="shared" si="2"/>
        <v>50</v>
      </c>
      <c r="H9" s="59">
        <f t="shared" si="3"/>
        <v>200</v>
      </c>
      <c r="I9" s="49" t="s">
        <v>33</v>
      </c>
      <c r="K9" s="7" t="s">
        <v>27</v>
      </c>
      <c r="L9" s="8">
        <f t="shared" si="4"/>
        <v>4000</v>
      </c>
      <c r="M9" s="8"/>
      <c r="O9" s="9">
        <f t="shared" ref="O9:R9" si="8">$L9/O$5</f>
        <v>800</v>
      </c>
      <c r="P9" s="9">
        <f t="shared" si="8"/>
        <v>400</v>
      </c>
      <c r="Q9" s="9">
        <f t="shared" si="8"/>
        <v>200</v>
      </c>
      <c r="R9" s="9">
        <f t="shared" si="8"/>
        <v>133.33333333333334</v>
      </c>
    </row>
    <row r="10" spans="1:18" ht="14.25" customHeight="1">
      <c r="A10" s="78" t="s">
        <v>203</v>
      </c>
      <c r="B10" s="49" t="s">
        <v>50</v>
      </c>
      <c r="C10" s="49" t="s">
        <v>48</v>
      </c>
      <c r="D10" s="50">
        <v>5</v>
      </c>
      <c r="E10" s="51">
        <f t="shared" si="0"/>
        <v>5.5</v>
      </c>
      <c r="F10" s="51">
        <f t="shared" si="1"/>
        <v>12.5</v>
      </c>
      <c r="G10" s="51">
        <f t="shared" si="2"/>
        <v>50</v>
      </c>
      <c r="H10" s="59">
        <f t="shared" si="3"/>
        <v>200</v>
      </c>
      <c r="I10" s="49" t="s">
        <v>33</v>
      </c>
    </row>
    <row r="11" spans="1:18" ht="14.25" customHeight="1">
      <c r="A11" s="78" t="s">
        <v>83</v>
      </c>
      <c r="B11" s="49" t="s">
        <v>62</v>
      </c>
      <c r="C11" s="49" t="s">
        <v>63</v>
      </c>
      <c r="D11" s="50">
        <v>5</v>
      </c>
      <c r="E11" s="51">
        <f t="shared" si="0"/>
        <v>5.5</v>
      </c>
      <c r="F11" s="51">
        <f t="shared" si="1"/>
        <v>12.5</v>
      </c>
      <c r="G11" s="51">
        <f t="shared" si="2"/>
        <v>50</v>
      </c>
      <c r="H11" s="59">
        <f t="shared" si="3"/>
        <v>200</v>
      </c>
      <c r="I11" s="49" t="s">
        <v>33</v>
      </c>
      <c r="K11" s="11" t="s">
        <v>56</v>
      </c>
      <c r="L11" s="72" t="s">
        <v>57</v>
      </c>
      <c r="M11" s="72" t="s">
        <v>58</v>
      </c>
      <c r="N11" s="72" t="s">
        <v>59</v>
      </c>
      <c r="O11" s="72" t="s">
        <v>60</v>
      </c>
    </row>
    <row r="12" spans="1:18" ht="14.25" customHeight="1">
      <c r="A12" s="78" t="s">
        <v>205</v>
      </c>
      <c r="B12" s="49" t="s">
        <v>62</v>
      </c>
      <c r="C12" s="49" t="s">
        <v>52</v>
      </c>
      <c r="D12" s="50">
        <v>5</v>
      </c>
      <c r="E12" s="51">
        <f t="shared" si="0"/>
        <v>5.5</v>
      </c>
      <c r="F12" s="51">
        <f t="shared" si="1"/>
        <v>12.5</v>
      </c>
      <c r="G12" s="51">
        <f t="shared" si="2"/>
        <v>50</v>
      </c>
      <c r="H12" s="59">
        <f t="shared" si="3"/>
        <v>200</v>
      </c>
      <c r="I12" s="49" t="s">
        <v>33</v>
      </c>
      <c r="K12" s="11"/>
      <c r="L12" s="81"/>
      <c r="M12" s="81"/>
      <c r="N12" s="81"/>
      <c r="O12" s="81"/>
    </row>
    <row r="13" spans="1:18" ht="14.25" customHeight="1">
      <c r="A13" s="78" t="s">
        <v>206</v>
      </c>
      <c r="B13" s="49" t="s">
        <v>62</v>
      </c>
      <c r="C13" s="49" t="s">
        <v>52</v>
      </c>
      <c r="D13" s="50">
        <v>5</v>
      </c>
      <c r="E13" s="51">
        <f t="shared" si="0"/>
        <v>5.5</v>
      </c>
      <c r="F13" s="51">
        <f t="shared" si="1"/>
        <v>12.5</v>
      </c>
      <c r="G13" s="51">
        <f t="shared" si="2"/>
        <v>50</v>
      </c>
      <c r="H13" s="59">
        <f t="shared" si="3"/>
        <v>200</v>
      </c>
      <c r="I13" s="49" t="s">
        <v>33</v>
      </c>
      <c r="K13" s="11" t="s">
        <v>65</v>
      </c>
      <c r="L13" s="8">
        <v>3</v>
      </c>
      <c r="M13" s="8">
        <v>1100</v>
      </c>
      <c r="N13" s="8">
        <v>0.11</v>
      </c>
      <c r="O13" s="8">
        <v>7</v>
      </c>
    </row>
    <row r="14" spans="1:18" ht="14.25" customHeight="1">
      <c r="A14" s="78" t="s">
        <v>85</v>
      </c>
      <c r="B14" s="49" t="s">
        <v>62</v>
      </c>
      <c r="C14" s="49" t="s">
        <v>52</v>
      </c>
      <c r="D14" s="50">
        <v>5</v>
      </c>
      <c r="E14" s="51">
        <f t="shared" si="0"/>
        <v>5.5</v>
      </c>
      <c r="F14" s="51">
        <f t="shared" si="1"/>
        <v>12.5</v>
      </c>
      <c r="G14" s="51">
        <f t="shared" si="2"/>
        <v>50</v>
      </c>
      <c r="H14" s="59">
        <f t="shared" si="3"/>
        <v>200</v>
      </c>
      <c r="I14" s="49" t="s">
        <v>33</v>
      </c>
      <c r="K14" s="11" t="s">
        <v>67</v>
      </c>
      <c r="L14" s="8">
        <v>2</v>
      </c>
      <c r="M14" s="8">
        <v>2500</v>
      </c>
      <c r="N14" s="8">
        <v>0.25</v>
      </c>
      <c r="O14" s="8">
        <v>5</v>
      </c>
    </row>
    <row r="15" spans="1:18" ht="14.25" customHeight="1">
      <c r="A15" s="78" t="s">
        <v>208</v>
      </c>
      <c r="B15" s="49" t="s">
        <v>62</v>
      </c>
      <c r="C15" s="49" t="s">
        <v>32</v>
      </c>
      <c r="D15" s="50">
        <v>5</v>
      </c>
      <c r="E15" s="51">
        <f t="shared" si="0"/>
        <v>5.5</v>
      </c>
      <c r="F15" s="51">
        <f t="shared" si="1"/>
        <v>12.5</v>
      </c>
      <c r="G15" s="51">
        <f t="shared" si="2"/>
        <v>50</v>
      </c>
      <c r="H15" s="59">
        <f t="shared" si="3"/>
        <v>200</v>
      </c>
      <c r="I15" s="49" t="s">
        <v>33</v>
      </c>
      <c r="K15" s="11" t="s">
        <v>69</v>
      </c>
      <c r="L15" s="8">
        <v>1</v>
      </c>
      <c r="M15" s="8">
        <v>10000</v>
      </c>
      <c r="N15" s="8">
        <v>1</v>
      </c>
      <c r="O15" s="8">
        <v>3</v>
      </c>
    </row>
    <row r="16" spans="1:18" ht="14.25" customHeight="1">
      <c r="A16" s="78" t="s">
        <v>209</v>
      </c>
      <c r="B16" s="49" t="s">
        <v>62</v>
      </c>
      <c r="C16" s="49" t="s">
        <v>63</v>
      </c>
      <c r="D16" s="50">
        <v>10</v>
      </c>
      <c r="E16" s="51">
        <f t="shared" si="0"/>
        <v>11</v>
      </c>
      <c r="F16" s="51">
        <f t="shared" si="1"/>
        <v>25</v>
      </c>
      <c r="G16" s="51">
        <f t="shared" si="2"/>
        <v>100</v>
      </c>
      <c r="H16" s="59">
        <f t="shared" si="3"/>
        <v>400</v>
      </c>
      <c r="I16" s="49" t="s">
        <v>33</v>
      </c>
      <c r="K16" s="11" t="s">
        <v>27</v>
      </c>
      <c r="L16" s="8">
        <v>0.5</v>
      </c>
      <c r="M16" s="8">
        <v>40000</v>
      </c>
      <c r="N16" s="8">
        <v>4</v>
      </c>
      <c r="O16" s="8">
        <v>1</v>
      </c>
    </row>
    <row r="17" spans="1:12" ht="14.25" customHeight="1">
      <c r="A17" s="78" t="s">
        <v>210</v>
      </c>
      <c r="B17" s="49" t="s">
        <v>50</v>
      </c>
      <c r="C17" s="49" t="s">
        <v>63</v>
      </c>
      <c r="D17" s="50">
        <v>10</v>
      </c>
      <c r="E17" s="51">
        <f t="shared" si="0"/>
        <v>11</v>
      </c>
      <c r="F17" s="51">
        <f t="shared" si="1"/>
        <v>25</v>
      </c>
      <c r="G17" s="51">
        <f t="shared" si="2"/>
        <v>100</v>
      </c>
      <c r="H17" s="59">
        <f t="shared" si="3"/>
        <v>400</v>
      </c>
      <c r="I17" s="49" t="s">
        <v>33</v>
      </c>
    </row>
    <row r="18" spans="1:12" ht="14.25" customHeight="1">
      <c r="A18" s="78" t="s">
        <v>213</v>
      </c>
      <c r="B18" s="49" t="s">
        <v>31</v>
      </c>
      <c r="C18" s="49" t="s">
        <v>63</v>
      </c>
      <c r="D18" s="50">
        <v>15</v>
      </c>
      <c r="E18" s="51">
        <f t="shared" si="0"/>
        <v>16.5</v>
      </c>
      <c r="F18" s="51">
        <f t="shared" si="1"/>
        <v>37.5</v>
      </c>
      <c r="G18" s="51">
        <f t="shared" si="2"/>
        <v>150</v>
      </c>
      <c r="H18" s="59">
        <f t="shared" si="3"/>
        <v>600</v>
      </c>
      <c r="I18" s="49" t="s">
        <v>33</v>
      </c>
      <c r="K18" s="5"/>
      <c r="L18" s="5"/>
    </row>
    <row r="19" spans="1:12" ht="14.25" customHeight="1">
      <c r="A19" s="78" t="s">
        <v>230</v>
      </c>
      <c r="B19" s="49" t="s">
        <v>62</v>
      </c>
      <c r="C19" s="49" t="s">
        <v>52</v>
      </c>
      <c r="D19" s="50">
        <v>5</v>
      </c>
      <c r="E19" s="51">
        <f t="shared" si="0"/>
        <v>5.5</v>
      </c>
      <c r="F19" s="51">
        <f t="shared" si="1"/>
        <v>12.5</v>
      </c>
      <c r="G19" s="51">
        <f t="shared" si="2"/>
        <v>50</v>
      </c>
      <c r="H19" s="59">
        <f t="shared" si="3"/>
        <v>200</v>
      </c>
      <c r="I19" s="49" t="s">
        <v>33</v>
      </c>
      <c r="K19" s="5"/>
      <c r="L19" s="5"/>
    </row>
    <row r="20" spans="1:12" ht="14.25" customHeight="1">
      <c r="A20" s="78" t="s">
        <v>109</v>
      </c>
      <c r="B20" s="49" t="s">
        <v>31</v>
      </c>
      <c r="C20" s="49" t="s">
        <v>52</v>
      </c>
      <c r="D20" s="50">
        <v>5</v>
      </c>
      <c r="E20" s="51">
        <f t="shared" si="0"/>
        <v>5.5</v>
      </c>
      <c r="F20" s="51">
        <f t="shared" si="1"/>
        <v>12.5</v>
      </c>
      <c r="G20" s="51">
        <f t="shared" si="2"/>
        <v>50</v>
      </c>
      <c r="H20" s="59">
        <f t="shared" si="3"/>
        <v>200</v>
      </c>
      <c r="I20" s="49" t="s">
        <v>33</v>
      </c>
    </row>
    <row r="21" spans="1:12" ht="14.25" customHeight="1">
      <c r="A21" s="78" t="s">
        <v>129</v>
      </c>
      <c r="B21" s="49" t="s">
        <v>50</v>
      </c>
      <c r="C21" s="49" t="s">
        <v>52</v>
      </c>
      <c r="D21" s="50">
        <v>5</v>
      </c>
      <c r="E21" s="51">
        <f t="shared" si="0"/>
        <v>5.5</v>
      </c>
      <c r="F21" s="51">
        <f t="shared" si="1"/>
        <v>12.5</v>
      </c>
      <c r="G21" s="51">
        <f t="shared" si="2"/>
        <v>50</v>
      </c>
      <c r="H21" s="59">
        <f t="shared" si="3"/>
        <v>200</v>
      </c>
      <c r="I21" s="49" t="s">
        <v>33</v>
      </c>
    </row>
    <row r="22" spans="1:12" ht="14.25" customHeight="1">
      <c r="A22" s="78" t="s">
        <v>133</v>
      </c>
      <c r="B22" s="49" t="s">
        <v>50</v>
      </c>
      <c r="C22" s="49" t="s">
        <v>52</v>
      </c>
      <c r="D22" s="50">
        <v>5</v>
      </c>
      <c r="E22" s="51">
        <f t="shared" si="0"/>
        <v>5.5</v>
      </c>
      <c r="F22" s="51">
        <f t="shared" si="1"/>
        <v>12.5</v>
      </c>
      <c r="G22" s="51">
        <f t="shared" si="2"/>
        <v>50</v>
      </c>
      <c r="H22" s="59">
        <f t="shared" si="3"/>
        <v>200</v>
      </c>
      <c r="I22" s="49" t="s">
        <v>33</v>
      </c>
    </row>
    <row r="23" spans="1:12" ht="14.25" customHeight="1">
      <c r="A23" s="78" t="s">
        <v>231</v>
      </c>
      <c r="B23" s="49" t="s">
        <v>50</v>
      </c>
      <c r="C23" s="49" t="s">
        <v>52</v>
      </c>
      <c r="D23" s="50">
        <v>5</v>
      </c>
      <c r="E23" s="51">
        <f t="shared" si="0"/>
        <v>5.5</v>
      </c>
      <c r="F23" s="51">
        <f t="shared" si="1"/>
        <v>12.5</v>
      </c>
      <c r="G23" s="51">
        <f t="shared" si="2"/>
        <v>50</v>
      </c>
      <c r="H23" s="59">
        <f t="shared" si="3"/>
        <v>200</v>
      </c>
      <c r="I23" s="49" t="s">
        <v>33</v>
      </c>
    </row>
    <row r="24" spans="1:12" ht="14.25" customHeight="1">
      <c r="A24" s="78" t="s">
        <v>134</v>
      </c>
      <c r="B24" s="49" t="s">
        <v>50</v>
      </c>
      <c r="C24" s="49" t="s">
        <v>52</v>
      </c>
      <c r="D24" s="50">
        <v>5</v>
      </c>
      <c r="E24" s="51">
        <f t="shared" si="0"/>
        <v>5.5</v>
      </c>
      <c r="F24" s="51">
        <f t="shared" si="1"/>
        <v>12.5</v>
      </c>
      <c r="G24" s="51">
        <f t="shared" si="2"/>
        <v>50</v>
      </c>
      <c r="H24" s="59">
        <f t="shared" si="3"/>
        <v>200</v>
      </c>
      <c r="I24" s="49" t="s">
        <v>33</v>
      </c>
    </row>
    <row r="25" spans="1:12" ht="14.25" customHeight="1">
      <c r="A25" s="78" t="s">
        <v>138</v>
      </c>
      <c r="B25" s="49" t="s">
        <v>31</v>
      </c>
      <c r="C25" s="49" t="s">
        <v>52</v>
      </c>
      <c r="D25" s="50">
        <v>5</v>
      </c>
      <c r="E25" s="51">
        <f t="shared" si="0"/>
        <v>5.5</v>
      </c>
      <c r="F25" s="51">
        <f t="shared" si="1"/>
        <v>12.5</v>
      </c>
      <c r="G25" s="51">
        <f t="shared" si="2"/>
        <v>50</v>
      </c>
      <c r="H25" s="59">
        <f t="shared" si="3"/>
        <v>200</v>
      </c>
      <c r="I25" s="49" t="s">
        <v>33</v>
      </c>
    </row>
    <row r="26" spans="1:12" ht="14.25" customHeight="1">
      <c r="A26" s="78" t="s">
        <v>142</v>
      </c>
      <c r="B26" s="49" t="s">
        <v>31</v>
      </c>
      <c r="C26" s="49" t="s">
        <v>52</v>
      </c>
      <c r="D26" s="50">
        <v>5</v>
      </c>
      <c r="E26" s="51">
        <f t="shared" si="0"/>
        <v>5.5</v>
      </c>
      <c r="F26" s="51">
        <f t="shared" si="1"/>
        <v>12.5</v>
      </c>
      <c r="G26" s="51">
        <f t="shared" si="2"/>
        <v>50</v>
      </c>
      <c r="H26" s="59">
        <f t="shared" si="3"/>
        <v>200</v>
      </c>
      <c r="I26" s="49" t="s">
        <v>33</v>
      </c>
    </row>
    <row r="27" spans="1:12" ht="14.25" customHeight="1">
      <c r="A27" s="78" t="s">
        <v>154</v>
      </c>
      <c r="B27" s="49" t="s">
        <v>50</v>
      </c>
      <c r="C27" s="49" t="s">
        <v>52</v>
      </c>
      <c r="D27" s="50">
        <v>5</v>
      </c>
      <c r="E27" s="51">
        <f t="shared" si="0"/>
        <v>5.5</v>
      </c>
      <c r="F27" s="51">
        <f t="shared" si="1"/>
        <v>12.5</v>
      </c>
      <c r="G27" s="51">
        <f t="shared" si="2"/>
        <v>50</v>
      </c>
      <c r="H27" s="59">
        <f t="shared" si="3"/>
        <v>200</v>
      </c>
      <c r="I27" s="49" t="s">
        <v>33</v>
      </c>
    </row>
    <row r="28" spans="1:12" ht="14.25" customHeight="1">
      <c r="A28" s="78" t="s">
        <v>156</v>
      </c>
      <c r="B28" s="49" t="s">
        <v>50</v>
      </c>
      <c r="C28" s="49" t="s">
        <v>52</v>
      </c>
      <c r="D28" s="50">
        <v>5</v>
      </c>
      <c r="E28" s="51">
        <f t="shared" si="0"/>
        <v>5.5</v>
      </c>
      <c r="F28" s="51">
        <f t="shared" si="1"/>
        <v>12.5</v>
      </c>
      <c r="G28" s="51">
        <f t="shared" si="2"/>
        <v>50</v>
      </c>
      <c r="H28" s="59">
        <f t="shared" si="3"/>
        <v>200</v>
      </c>
      <c r="I28" s="49" t="s">
        <v>33</v>
      </c>
    </row>
    <row r="29" spans="1:12" ht="14.25" customHeight="1">
      <c r="A29" s="78" t="s">
        <v>222</v>
      </c>
      <c r="B29" s="49" t="s">
        <v>62</v>
      </c>
      <c r="C29" s="49" t="s">
        <v>52</v>
      </c>
      <c r="D29" s="50">
        <v>5</v>
      </c>
      <c r="E29" s="51">
        <f t="shared" si="0"/>
        <v>5.5</v>
      </c>
      <c r="F29" s="51">
        <f t="shared" si="1"/>
        <v>12.5</v>
      </c>
      <c r="G29" s="51">
        <f t="shared" si="2"/>
        <v>50</v>
      </c>
      <c r="H29" s="59">
        <f t="shared" si="3"/>
        <v>200</v>
      </c>
      <c r="I29" s="49" t="s">
        <v>33</v>
      </c>
    </row>
    <row r="30" spans="1:12" ht="14.25" customHeight="1">
      <c r="A30" s="78" t="s">
        <v>163</v>
      </c>
      <c r="B30" s="49" t="s">
        <v>31</v>
      </c>
      <c r="C30" s="49" t="s">
        <v>52</v>
      </c>
      <c r="D30" s="50">
        <v>5</v>
      </c>
      <c r="E30" s="51">
        <f t="shared" si="0"/>
        <v>5.5</v>
      </c>
      <c r="F30" s="51">
        <f t="shared" si="1"/>
        <v>12.5</v>
      </c>
      <c r="G30" s="51">
        <f t="shared" si="2"/>
        <v>50</v>
      </c>
      <c r="H30" s="59">
        <f t="shared" si="3"/>
        <v>200</v>
      </c>
      <c r="I30" s="49" t="s">
        <v>33</v>
      </c>
    </row>
    <row r="31" spans="1:12" ht="14.25" customHeight="1">
      <c r="A31" s="78" t="s">
        <v>169</v>
      </c>
      <c r="B31" s="49" t="s">
        <v>31</v>
      </c>
      <c r="C31" s="49" t="s">
        <v>52</v>
      </c>
      <c r="D31" s="50">
        <v>5</v>
      </c>
      <c r="E31" s="51">
        <f t="shared" si="0"/>
        <v>5.5</v>
      </c>
      <c r="F31" s="51">
        <f t="shared" si="1"/>
        <v>12.5</v>
      </c>
      <c r="G31" s="51">
        <f t="shared" si="2"/>
        <v>50</v>
      </c>
      <c r="H31" s="59">
        <f t="shared" si="3"/>
        <v>200</v>
      </c>
      <c r="I31" s="49" t="s">
        <v>33</v>
      </c>
    </row>
    <row r="32" spans="1:12" ht="14.25" customHeight="1">
      <c r="A32" s="78" t="s">
        <v>224</v>
      </c>
      <c r="B32" s="49" t="s">
        <v>31</v>
      </c>
      <c r="C32" s="49" t="s">
        <v>52</v>
      </c>
      <c r="D32" s="50">
        <v>5</v>
      </c>
      <c r="E32" s="51">
        <f t="shared" si="0"/>
        <v>5.5</v>
      </c>
      <c r="F32" s="51">
        <f t="shared" si="1"/>
        <v>12.5</v>
      </c>
      <c r="G32" s="51">
        <f t="shared" si="2"/>
        <v>50</v>
      </c>
      <c r="H32" s="59">
        <f t="shared" si="3"/>
        <v>200</v>
      </c>
      <c r="I32" s="49" t="s">
        <v>33</v>
      </c>
    </row>
    <row r="33" spans="1:9" ht="14.25" customHeight="1">
      <c r="A33" s="78" t="s">
        <v>175</v>
      </c>
      <c r="B33" s="49" t="s">
        <v>50</v>
      </c>
      <c r="C33" s="49" t="s">
        <v>52</v>
      </c>
      <c r="D33" s="50">
        <v>5</v>
      </c>
      <c r="E33" s="51">
        <f t="shared" si="0"/>
        <v>5.5</v>
      </c>
      <c r="F33" s="51">
        <f t="shared" si="1"/>
        <v>12.5</v>
      </c>
      <c r="G33" s="51">
        <f t="shared" si="2"/>
        <v>50</v>
      </c>
      <c r="H33" s="59">
        <f t="shared" si="3"/>
        <v>200</v>
      </c>
      <c r="I33" s="49" t="s">
        <v>33</v>
      </c>
    </row>
    <row r="34" spans="1:9" ht="14.25" customHeight="1">
      <c r="A34" s="78" t="s">
        <v>176</v>
      </c>
      <c r="B34" s="49" t="s">
        <v>50</v>
      </c>
      <c r="C34" s="49" t="s">
        <v>52</v>
      </c>
      <c r="D34" s="50">
        <v>5</v>
      </c>
      <c r="E34" s="51">
        <f t="shared" si="0"/>
        <v>5.5</v>
      </c>
      <c r="F34" s="51">
        <f t="shared" si="1"/>
        <v>12.5</v>
      </c>
      <c r="G34" s="51">
        <f t="shared" si="2"/>
        <v>50</v>
      </c>
      <c r="H34" s="59">
        <f t="shared" si="3"/>
        <v>200</v>
      </c>
      <c r="I34" s="49" t="s">
        <v>33</v>
      </c>
    </row>
    <row r="35" spans="1:9" ht="14.25" customHeight="1">
      <c r="A35" s="78" t="s">
        <v>225</v>
      </c>
      <c r="B35" s="49" t="s">
        <v>31</v>
      </c>
      <c r="C35" s="49" t="s">
        <v>52</v>
      </c>
      <c r="D35" s="50">
        <v>5</v>
      </c>
      <c r="E35" s="51">
        <f t="shared" si="0"/>
        <v>5.5</v>
      </c>
      <c r="F35" s="51">
        <f t="shared" si="1"/>
        <v>12.5</v>
      </c>
      <c r="G35" s="51">
        <f t="shared" si="2"/>
        <v>50</v>
      </c>
      <c r="H35" s="59">
        <f t="shared" si="3"/>
        <v>200</v>
      </c>
      <c r="I35" s="49" t="s">
        <v>33</v>
      </c>
    </row>
    <row r="36" spans="1:9" ht="14.25" customHeight="1">
      <c r="A36" s="78" t="s">
        <v>226</v>
      </c>
      <c r="B36" s="49" t="s">
        <v>31</v>
      </c>
      <c r="C36" s="49" t="s">
        <v>52</v>
      </c>
      <c r="D36" s="50">
        <v>5</v>
      </c>
      <c r="E36" s="51">
        <f t="shared" si="0"/>
        <v>5.5</v>
      </c>
      <c r="F36" s="51">
        <f t="shared" si="1"/>
        <v>12.5</v>
      </c>
      <c r="G36" s="51">
        <f t="shared" si="2"/>
        <v>50</v>
      </c>
      <c r="H36" s="59">
        <f t="shared" si="3"/>
        <v>200</v>
      </c>
      <c r="I36" s="49" t="s">
        <v>33</v>
      </c>
    </row>
    <row r="37" spans="1:9" ht="14.25" customHeight="1">
      <c r="A37" s="45"/>
      <c r="B37" s="53"/>
      <c r="C37" s="53"/>
      <c r="D37" s="49">
        <f>SUM(D3:D36)</f>
        <v>190</v>
      </c>
      <c r="E37" s="51">
        <f>SUM(E3:E36)</f>
        <v>209</v>
      </c>
      <c r="F37" s="51">
        <f>SUM(F3:F36)</f>
        <v>475</v>
      </c>
      <c r="G37" s="51">
        <f>SUM(G3:G36)</f>
        <v>1900</v>
      </c>
      <c r="H37" s="59">
        <f>SUM(H3:H36)</f>
        <v>7600</v>
      </c>
      <c r="I37" s="53"/>
    </row>
    <row r="38" spans="1:9" ht="14.25" customHeight="1"/>
    <row r="39" spans="1:9" ht="14.25" customHeight="1"/>
    <row r="40" spans="1:9" ht="14.25" customHeight="1"/>
    <row r="41" spans="1:9" ht="14.25" customHeight="1"/>
    <row r="42" spans="1:9" ht="14.25" customHeight="1"/>
    <row r="43" spans="1:9" ht="14.25" customHeight="1"/>
    <row r="44" spans="1:9" ht="14.25" customHeight="1"/>
    <row r="45" spans="1:9" ht="14.25" customHeight="1"/>
    <row r="46" spans="1:9" ht="14.25" customHeight="1"/>
    <row r="47" spans="1:9" ht="14.25" customHeight="1"/>
    <row r="48" spans="1:9"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5">
    <mergeCell ref="O3:P3"/>
    <mergeCell ref="L11:L12"/>
    <mergeCell ref="M11:M12"/>
    <mergeCell ref="N11:N12"/>
    <mergeCell ref="O11:O12"/>
  </mergeCells>
  <phoneticPr fontId="11" type="noConversion"/>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548135"/>
  </sheetPr>
  <dimension ref="A1:Q1000"/>
  <sheetViews>
    <sheetView workbookViewId="0">
      <pane ySplit="2" topLeftCell="A3" activePane="bottomLeft" state="frozen"/>
      <selection pane="bottomLeft" activeCell="B39" sqref="B39"/>
    </sheetView>
  </sheetViews>
  <sheetFormatPr defaultColWidth="12.625" defaultRowHeight="15" customHeight="1"/>
  <cols>
    <col min="1" max="1" width="23.875" customWidth="1"/>
    <col min="2" max="2" width="19.875" customWidth="1"/>
    <col min="3" max="3" width="14.625" customWidth="1"/>
    <col min="4" max="4" width="11.125" customWidth="1"/>
    <col min="5" max="5" width="10" customWidth="1"/>
    <col min="6" max="6" width="8.125" customWidth="1"/>
    <col min="7" max="7" width="8.875" customWidth="1"/>
    <col min="8" max="9" width="8.5" customWidth="1"/>
    <col min="10" max="10" width="14.625" customWidth="1"/>
    <col min="11" max="11" width="10.25" customWidth="1"/>
    <col min="12" max="12" width="7.875" customWidth="1"/>
    <col min="13" max="13" width="14.25" customWidth="1"/>
    <col min="14" max="14" width="16.25" customWidth="1"/>
    <col min="15" max="25" width="7.625" customWidth="1"/>
  </cols>
  <sheetData>
    <row r="1" spans="1:17" ht="14.25" customHeight="1">
      <c r="A1" s="14" t="s">
        <v>232</v>
      </c>
      <c r="B1" s="14"/>
      <c r="C1" s="15"/>
      <c r="D1" s="15"/>
      <c r="E1" s="15"/>
      <c r="F1" s="15"/>
      <c r="G1" s="15"/>
      <c r="H1" s="15"/>
      <c r="I1" s="20"/>
    </row>
    <row r="2" spans="1:17" ht="14.25" customHeight="1">
      <c r="A2" s="63" t="s">
        <v>20</v>
      </c>
      <c r="B2" s="63" t="s">
        <v>21</v>
      </c>
      <c r="C2" s="63" t="s">
        <v>22</v>
      </c>
      <c r="D2" s="63" t="s">
        <v>233</v>
      </c>
      <c r="E2" s="63" t="s">
        <v>24</v>
      </c>
      <c r="F2" s="63" t="s">
        <v>25</v>
      </c>
      <c r="G2" s="63" t="s">
        <v>26</v>
      </c>
      <c r="H2" s="63" t="s">
        <v>27</v>
      </c>
      <c r="I2" s="17"/>
      <c r="J2" s="3" t="s">
        <v>29</v>
      </c>
    </row>
    <row r="3" spans="1:17" ht="14.25" customHeight="1">
      <c r="A3" s="78" t="s">
        <v>187</v>
      </c>
      <c r="B3" s="49" t="s">
        <v>188</v>
      </c>
      <c r="C3" s="49" t="s">
        <v>32</v>
      </c>
      <c r="D3" s="50">
        <v>5</v>
      </c>
      <c r="E3" s="51">
        <f t="shared" ref="E3:E19" si="0">(($L$13*D3)/100)*$L$4</f>
        <v>5.5</v>
      </c>
      <c r="F3" s="51">
        <f t="shared" ref="F3:F41" si="1">(($L$14*$D3)/100)*$L$4</f>
        <v>12.5</v>
      </c>
      <c r="G3" s="51">
        <f t="shared" ref="G3:G41" si="2">(($L$15*$D3)/100)*$L$4</f>
        <v>50</v>
      </c>
      <c r="H3" s="51">
        <f t="shared" ref="H3:H41" si="3">(($L$16*$D3)/100)*$L$4</f>
        <v>200</v>
      </c>
      <c r="I3" s="13"/>
      <c r="J3" s="8"/>
      <c r="K3" s="8" t="s">
        <v>35</v>
      </c>
      <c r="L3" s="8" t="s">
        <v>36</v>
      </c>
      <c r="N3" s="79" t="s">
        <v>234</v>
      </c>
      <c r="O3" s="80"/>
      <c r="P3" s="80"/>
      <c r="Q3" s="80"/>
    </row>
    <row r="4" spans="1:17" ht="14.25" customHeight="1">
      <c r="A4" s="78" t="s">
        <v>190</v>
      </c>
      <c r="B4" s="49" t="s">
        <v>50</v>
      </c>
      <c r="C4" s="49" t="s">
        <v>48</v>
      </c>
      <c r="D4" s="50">
        <v>5</v>
      </c>
      <c r="E4" s="51">
        <f t="shared" si="0"/>
        <v>5.5</v>
      </c>
      <c r="F4" s="51">
        <f t="shared" si="1"/>
        <v>12.5</v>
      </c>
      <c r="G4" s="51">
        <f t="shared" si="2"/>
        <v>50</v>
      </c>
      <c r="H4" s="51">
        <f t="shared" si="3"/>
        <v>200</v>
      </c>
      <c r="I4" s="13"/>
      <c r="J4" s="7" t="s">
        <v>39</v>
      </c>
      <c r="K4" s="10">
        <v>1000</v>
      </c>
      <c r="L4" s="8">
        <f>K4/10000</f>
        <v>0.1</v>
      </c>
      <c r="N4" s="8" t="s">
        <v>40</v>
      </c>
      <c r="O4" s="8" t="s">
        <v>41</v>
      </c>
      <c r="P4" s="8" t="s">
        <v>42</v>
      </c>
      <c r="Q4" s="8" t="s">
        <v>43</v>
      </c>
    </row>
    <row r="5" spans="1:17" ht="14.25" customHeight="1">
      <c r="A5" s="78" t="s">
        <v>191</v>
      </c>
      <c r="B5" s="49" t="s">
        <v>50</v>
      </c>
      <c r="C5" s="49" t="s">
        <v>48</v>
      </c>
      <c r="D5" s="50">
        <v>5</v>
      </c>
      <c r="E5" s="51">
        <f t="shared" si="0"/>
        <v>5.5</v>
      </c>
      <c r="F5" s="51">
        <f t="shared" si="1"/>
        <v>12.5</v>
      </c>
      <c r="G5" s="51">
        <f t="shared" si="2"/>
        <v>50</v>
      </c>
      <c r="H5" s="51">
        <f t="shared" si="3"/>
        <v>200</v>
      </c>
      <c r="I5" s="13"/>
      <c r="J5" s="8"/>
      <c r="K5" s="8" t="s">
        <v>45</v>
      </c>
      <c r="L5" s="8"/>
      <c r="M5" s="5" t="s">
        <v>46</v>
      </c>
      <c r="N5" s="8">
        <v>5</v>
      </c>
      <c r="O5" s="8">
        <v>10</v>
      </c>
      <c r="P5" s="8">
        <v>20</v>
      </c>
      <c r="Q5" s="8">
        <v>30</v>
      </c>
    </row>
    <row r="6" spans="1:17" ht="14.25" customHeight="1">
      <c r="A6" s="78" t="s">
        <v>194</v>
      </c>
      <c r="B6" s="49" t="s">
        <v>50</v>
      </c>
      <c r="C6" s="49" t="s">
        <v>32</v>
      </c>
      <c r="D6" s="50">
        <v>5</v>
      </c>
      <c r="E6" s="51">
        <f t="shared" si="0"/>
        <v>5.5</v>
      </c>
      <c r="F6" s="51">
        <f t="shared" si="1"/>
        <v>12.5</v>
      </c>
      <c r="G6" s="51">
        <f t="shared" si="2"/>
        <v>50</v>
      </c>
      <c r="H6" s="51">
        <f t="shared" si="3"/>
        <v>200</v>
      </c>
      <c r="I6" s="13"/>
      <c r="J6" s="7" t="s">
        <v>24</v>
      </c>
      <c r="K6" s="8">
        <f t="shared" ref="K6:K9" si="4">M13*$K$4</f>
        <v>110</v>
      </c>
      <c r="L6" s="8"/>
      <c r="N6" s="9">
        <f t="shared" ref="N6:Q6" si="5">$K6/N$5</f>
        <v>22</v>
      </c>
      <c r="O6" s="9">
        <f t="shared" si="5"/>
        <v>11</v>
      </c>
      <c r="P6" s="9">
        <f t="shared" si="5"/>
        <v>5.5</v>
      </c>
      <c r="Q6" s="9">
        <f t="shared" si="5"/>
        <v>3.6666666666666665</v>
      </c>
    </row>
    <row r="7" spans="1:17" ht="14.25" customHeight="1">
      <c r="A7" s="78" t="s">
        <v>200</v>
      </c>
      <c r="B7" s="49" t="s">
        <v>31</v>
      </c>
      <c r="C7" s="49" t="s">
        <v>32</v>
      </c>
      <c r="D7" s="50">
        <v>5</v>
      </c>
      <c r="E7" s="51">
        <f t="shared" si="0"/>
        <v>5.5</v>
      </c>
      <c r="F7" s="51">
        <f t="shared" si="1"/>
        <v>12.5</v>
      </c>
      <c r="G7" s="51">
        <f t="shared" si="2"/>
        <v>50</v>
      </c>
      <c r="H7" s="51">
        <f t="shared" si="3"/>
        <v>200</v>
      </c>
      <c r="I7" s="13"/>
      <c r="J7" s="7" t="s">
        <v>25</v>
      </c>
      <c r="K7" s="8">
        <f t="shared" si="4"/>
        <v>250</v>
      </c>
      <c r="L7" s="8"/>
      <c r="N7" s="9">
        <f t="shared" ref="N7:Q7" si="6">$K7/N$5</f>
        <v>50</v>
      </c>
      <c r="O7" s="9">
        <f t="shared" si="6"/>
        <v>25</v>
      </c>
      <c r="P7" s="9">
        <f t="shared" si="6"/>
        <v>12.5</v>
      </c>
      <c r="Q7" s="9">
        <f t="shared" si="6"/>
        <v>8.3333333333333339</v>
      </c>
    </row>
    <row r="8" spans="1:17" ht="14.25" customHeight="1">
      <c r="A8" s="78" t="s">
        <v>201</v>
      </c>
      <c r="B8" s="49" t="s">
        <v>31</v>
      </c>
      <c r="C8" s="49" t="s">
        <v>48</v>
      </c>
      <c r="D8" s="50">
        <v>5</v>
      </c>
      <c r="E8" s="51">
        <f t="shared" si="0"/>
        <v>5.5</v>
      </c>
      <c r="F8" s="51">
        <f t="shared" si="1"/>
        <v>12.5</v>
      </c>
      <c r="G8" s="51">
        <f t="shared" si="2"/>
        <v>50</v>
      </c>
      <c r="H8" s="51">
        <f t="shared" si="3"/>
        <v>200</v>
      </c>
      <c r="I8" s="13"/>
      <c r="J8" s="7" t="s">
        <v>26</v>
      </c>
      <c r="K8" s="8">
        <f t="shared" si="4"/>
        <v>1000</v>
      </c>
      <c r="L8" s="8"/>
      <c r="N8" s="9">
        <f t="shared" ref="N8:Q8" si="7">$K8/N$5</f>
        <v>200</v>
      </c>
      <c r="O8" s="9">
        <f t="shared" si="7"/>
        <v>100</v>
      </c>
      <c r="P8" s="9">
        <f t="shared" si="7"/>
        <v>50</v>
      </c>
      <c r="Q8" s="9">
        <f t="shared" si="7"/>
        <v>33.333333333333336</v>
      </c>
    </row>
    <row r="9" spans="1:17" ht="14.25" customHeight="1">
      <c r="A9" s="78" t="s">
        <v>68</v>
      </c>
      <c r="B9" s="49" t="s">
        <v>50</v>
      </c>
      <c r="C9" s="49" t="s">
        <v>48</v>
      </c>
      <c r="D9" s="50">
        <v>5</v>
      </c>
      <c r="E9" s="51">
        <f t="shared" si="0"/>
        <v>5.5</v>
      </c>
      <c r="F9" s="51">
        <f t="shared" si="1"/>
        <v>12.5</v>
      </c>
      <c r="G9" s="51">
        <f t="shared" si="2"/>
        <v>50</v>
      </c>
      <c r="H9" s="51">
        <f t="shared" si="3"/>
        <v>200</v>
      </c>
      <c r="I9" s="13"/>
      <c r="J9" s="7" t="s">
        <v>27</v>
      </c>
      <c r="K9" s="8">
        <f t="shared" si="4"/>
        <v>4000</v>
      </c>
      <c r="L9" s="8"/>
      <c r="N9" s="9">
        <f t="shared" ref="N9:Q9" si="8">$K9/N$5</f>
        <v>800</v>
      </c>
      <c r="O9" s="9">
        <f t="shared" si="8"/>
        <v>400</v>
      </c>
      <c r="P9" s="9">
        <f t="shared" si="8"/>
        <v>200</v>
      </c>
      <c r="Q9" s="9">
        <f t="shared" si="8"/>
        <v>133.33333333333334</v>
      </c>
    </row>
    <row r="10" spans="1:17" ht="14.25" customHeight="1">
      <c r="A10" s="78" t="s">
        <v>203</v>
      </c>
      <c r="B10" s="49" t="s">
        <v>50</v>
      </c>
      <c r="C10" s="49" t="s">
        <v>48</v>
      </c>
      <c r="D10" s="50">
        <v>5</v>
      </c>
      <c r="E10" s="51">
        <f t="shared" si="0"/>
        <v>5.5</v>
      </c>
      <c r="F10" s="51">
        <f t="shared" si="1"/>
        <v>12.5</v>
      </c>
      <c r="G10" s="51">
        <f t="shared" si="2"/>
        <v>50</v>
      </c>
      <c r="H10" s="51">
        <f t="shared" si="3"/>
        <v>200</v>
      </c>
      <c r="I10" s="83"/>
    </row>
    <row r="11" spans="1:17" ht="14.25" customHeight="1">
      <c r="A11" s="78" t="s">
        <v>83</v>
      </c>
      <c r="B11" s="49" t="s">
        <v>188</v>
      </c>
      <c r="C11" s="49" t="s">
        <v>48</v>
      </c>
      <c r="D11" s="50">
        <v>5</v>
      </c>
      <c r="E11" s="51">
        <f t="shared" si="0"/>
        <v>5.5</v>
      </c>
      <c r="F11" s="51">
        <f t="shared" si="1"/>
        <v>12.5</v>
      </c>
      <c r="G11" s="51">
        <f t="shared" si="2"/>
        <v>50</v>
      </c>
      <c r="H11" s="51">
        <f t="shared" si="3"/>
        <v>200</v>
      </c>
      <c r="I11" s="83"/>
    </row>
    <row r="12" spans="1:17" ht="14.25" customHeight="1">
      <c r="A12" s="78" t="s">
        <v>205</v>
      </c>
      <c r="B12" s="49" t="s">
        <v>193</v>
      </c>
      <c r="C12" s="49" t="s">
        <v>48</v>
      </c>
      <c r="D12" s="50">
        <v>5</v>
      </c>
      <c r="E12" s="51">
        <f t="shared" si="0"/>
        <v>5.5</v>
      </c>
      <c r="F12" s="51">
        <f t="shared" si="1"/>
        <v>12.5</v>
      </c>
      <c r="G12" s="51">
        <f t="shared" si="2"/>
        <v>50</v>
      </c>
      <c r="H12" s="51">
        <f t="shared" si="3"/>
        <v>200</v>
      </c>
      <c r="I12" s="83"/>
      <c r="J12" s="22"/>
      <c r="K12" s="8" t="s">
        <v>57</v>
      </c>
      <c r="L12" s="8" t="s">
        <v>58</v>
      </c>
      <c r="M12" s="8" t="s">
        <v>59</v>
      </c>
      <c r="N12" s="8" t="s">
        <v>60</v>
      </c>
    </row>
    <row r="13" spans="1:17" ht="14.25" customHeight="1">
      <c r="A13" s="78" t="s">
        <v>206</v>
      </c>
      <c r="B13" s="49" t="s">
        <v>188</v>
      </c>
      <c r="C13" s="49" t="s">
        <v>48</v>
      </c>
      <c r="D13" s="50">
        <v>10</v>
      </c>
      <c r="E13" s="51">
        <f t="shared" si="0"/>
        <v>11</v>
      </c>
      <c r="F13" s="51">
        <f t="shared" si="1"/>
        <v>25</v>
      </c>
      <c r="G13" s="51">
        <f t="shared" si="2"/>
        <v>100</v>
      </c>
      <c r="H13" s="51">
        <f t="shared" si="3"/>
        <v>400</v>
      </c>
      <c r="I13" s="83"/>
      <c r="J13" s="22" t="s">
        <v>65</v>
      </c>
      <c r="K13" s="8">
        <v>3</v>
      </c>
      <c r="L13" s="8">
        <v>1100</v>
      </c>
      <c r="M13" s="8">
        <v>0.11</v>
      </c>
      <c r="N13" s="8">
        <v>7</v>
      </c>
    </row>
    <row r="14" spans="1:17" ht="14.25" customHeight="1">
      <c r="A14" s="78" t="s">
        <v>85</v>
      </c>
      <c r="B14" s="49" t="s">
        <v>188</v>
      </c>
      <c r="C14" s="49" t="s">
        <v>48</v>
      </c>
      <c r="D14" s="50">
        <v>10</v>
      </c>
      <c r="E14" s="51">
        <f t="shared" si="0"/>
        <v>11</v>
      </c>
      <c r="F14" s="51">
        <f t="shared" si="1"/>
        <v>25</v>
      </c>
      <c r="G14" s="51">
        <f t="shared" si="2"/>
        <v>100</v>
      </c>
      <c r="H14" s="51">
        <f t="shared" si="3"/>
        <v>400</v>
      </c>
      <c r="I14" s="83"/>
      <c r="J14" s="22" t="s">
        <v>67</v>
      </c>
      <c r="K14" s="8">
        <v>2</v>
      </c>
      <c r="L14" s="8">
        <v>2500</v>
      </c>
      <c r="M14" s="8">
        <v>0.25</v>
      </c>
      <c r="N14" s="8">
        <v>5</v>
      </c>
    </row>
    <row r="15" spans="1:17" ht="14.25" customHeight="1">
      <c r="A15" s="78" t="s">
        <v>208</v>
      </c>
      <c r="B15" s="49" t="s">
        <v>188</v>
      </c>
      <c r="C15" s="49" t="s">
        <v>32</v>
      </c>
      <c r="D15" s="50">
        <v>5</v>
      </c>
      <c r="E15" s="51">
        <f t="shared" si="0"/>
        <v>5.5</v>
      </c>
      <c r="F15" s="51">
        <f t="shared" si="1"/>
        <v>12.5</v>
      </c>
      <c r="G15" s="51">
        <f t="shared" si="2"/>
        <v>50</v>
      </c>
      <c r="H15" s="51">
        <f t="shared" si="3"/>
        <v>200</v>
      </c>
      <c r="I15" s="13"/>
      <c r="J15" s="22" t="s">
        <v>69</v>
      </c>
      <c r="K15" s="8">
        <v>1</v>
      </c>
      <c r="L15" s="8">
        <v>10000</v>
      </c>
      <c r="M15" s="8">
        <v>1</v>
      </c>
      <c r="N15" s="8">
        <v>3</v>
      </c>
    </row>
    <row r="16" spans="1:17" ht="14.25" customHeight="1">
      <c r="A16" s="78" t="s">
        <v>209</v>
      </c>
      <c r="B16" s="49" t="s">
        <v>188</v>
      </c>
      <c r="C16" s="49" t="s">
        <v>32</v>
      </c>
      <c r="D16" s="50">
        <v>5</v>
      </c>
      <c r="E16" s="51">
        <f t="shared" si="0"/>
        <v>5.5</v>
      </c>
      <c r="F16" s="51">
        <f t="shared" si="1"/>
        <v>12.5</v>
      </c>
      <c r="G16" s="51">
        <f t="shared" si="2"/>
        <v>50</v>
      </c>
      <c r="H16" s="51">
        <f t="shared" si="3"/>
        <v>200</v>
      </c>
      <c r="I16" s="13"/>
      <c r="J16" s="22" t="s">
        <v>27</v>
      </c>
      <c r="K16" s="8">
        <v>0.5</v>
      </c>
      <c r="L16" s="8">
        <v>40000</v>
      </c>
      <c r="M16" s="8">
        <v>4</v>
      </c>
      <c r="N16" s="8">
        <v>1</v>
      </c>
    </row>
    <row r="17" spans="1:9" ht="14.25" customHeight="1">
      <c r="A17" s="78" t="s">
        <v>210</v>
      </c>
      <c r="B17" s="49" t="s">
        <v>50</v>
      </c>
      <c r="C17" s="49" t="s">
        <v>63</v>
      </c>
      <c r="D17" s="50">
        <v>10</v>
      </c>
      <c r="E17" s="51">
        <f t="shared" si="0"/>
        <v>11</v>
      </c>
      <c r="F17" s="51">
        <f t="shared" si="1"/>
        <v>25</v>
      </c>
      <c r="G17" s="51">
        <f t="shared" si="2"/>
        <v>100</v>
      </c>
      <c r="H17" s="51">
        <f t="shared" si="3"/>
        <v>400</v>
      </c>
      <c r="I17" s="13"/>
    </row>
    <row r="18" spans="1:9" ht="14.25" customHeight="1">
      <c r="A18" s="78" t="s">
        <v>213</v>
      </c>
      <c r="B18" s="49" t="s">
        <v>31</v>
      </c>
      <c r="C18" s="49" t="s">
        <v>48</v>
      </c>
      <c r="D18" s="50">
        <v>5</v>
      </c>
      <c r="E18" s="51">
        <f t="shared" si="0"/>
        <v>5.5</v>
      </c>
      <c r="F18" s="51">
        <f t="shared" si="1"/>
        <v>12.5</v>
      </c>
      <c r="G18" s="51">
        <f t="shared" si="2"/>
        <v>50</v>
      </c>
      <c r="H18" s="51">
        <f t="shared" si="3"/>
        <v>200</v>
      </c>
      <c r="I18" s="13"/>
    </row>
    <row r="19" spans="1:9" ht="14.25" customHeight="1">
      <c r="A19" s="78" t="s">
        <v>230</v>
      </c>
      <c r="B19" s="49" t="s">
        <v>188</v>
      </c>
      <c r="C19" s="49" t="s">
        <v>48</v>
      </c>
      <c r="D19" s="50">
        <v>5</v>
      </c>
      <c r="E19" s="51">
        <f t="shared" si="0"/>
        <v>5.5</v>
      </c>
      <c r="F19" s="51">
        <f t="shared" si="1"/>
        <v>12.5</v>
      </c>
      <c r="G19" s="51">
        <f t="shared" si="2"/>
        <v>50</v>
      </c>
      <c r="H19" s="51">
        <f t="shared" si="3"/>
        <v>200</v>
      </c>
      <c r="I19" s="13"/>
    </row>
    <row r="20" spans="1:9" ht="14.25" customHeight="1">
      <c r="A20" s="78" t="s">
        <v>109</v>
      </c>
      <c r="B20" s="49" t="s">
        <v>188</v>
      </c>
      <c r="C20" s="49" t="s">
        <v>32</v>
      </c>
      <c r="D20" s="50">
        <v>5</v>
      </c>
      <c r="E20" s="51">
        <f t="shared" ref="E20" si="9">(($L$13*D20)/100)*$L$4</f>
        <v>5.5</v>
      </c>
      <c r="F20" s="51">
        <f t="shared" si="1"/>
        <v>12.5</v>
      </c>
      <c r="G20" s="51">
        <f t="shared" si="2"/>
        <v>50</v>
      </c>
      <c r="H20" s="51">
        <f t="shared" si="3"/>
        <v>200</v>
      </c>
      <c r="I20" s="5"/>
    </row>
    <row r="21" spans="1:9" ht="14.25" customHeight="1">
      <c r="A21" s="78" t="s">
        <v>129</v>
      </c>
      <c r="B21" s="49" t="s">
        <v>50</v>
      </c>
      <c r="C21" s="49" t="s">
        <v>32</v>
      </c>
      <c r="D21" s="50">
        <v>5</v>
      </c>
      <c r="E21" s="51">
        <f t="shared" ref="E21:E41" si="10">(($L$13*D21)/100)*$L$4</f>
        <v>5.5</v>
      </c>
      <c r="F21" s="51">
        <f t="shared" si="1"/>
        <v>12.5</v>
      </c>
      <c r="G21" s="51">
        <f t="shared" si="2"/>
        <v>50</v>
      </c>
      <c r="H21" s="51">
        <f t="shared" si="3"/>
        <v>200</v>
      </c>
    </row>
    <row r="22" spans="1:9" ht="14.25" customHeight="1">
      <c r="A22" s="78" t="s">
        <v>133</v>
      </c>
      <c r="B22" s="49" t="s">
        <v>50</v>
      </c>
      <c r="C22" s="49" t="s">
        <v>32</v>
      </c>
      <c r="D22" s="50">
        <v>5</v>
      </c>
      <c r="E22" s="51">
        <f t="shared" si="10"/>
        <v>5.5</v>
      </c>
      <c r="F22" s="51">
        <f t="shared" si="1"/>
        <v>12.5</v>
      </c>
      <c r="G22" s="51">
        <f t="shared" si="2"/>
        <v>50</v>
      </c>
      <c r="H22" s="51">
        <f t="shared" si="3"/>
        <v>200</v>
      </c>
    </row>
    <row r="23" spans="1:9" ht="14.25" customHeight="1">
      <c r="A23" s="78" t="s">
        <v>231</v>
      </c>
      <c r="B23" s="49" t="s">
        <v>50</v>
      </c>
      <c r="C23" s="49" t="s">
        <v>32</v>
      </c>
      <c r="D23" s="50">
        <v>5</v>
      </c>
      <c r="E23" s="51">
        <f t="shared" si="10"/>
        <v>5.5</v>
      </c>
      <c r="F23" s="51">
        <f t="shared" si="1"/>
        <v>12.5</v>
      </c>
      <c r="G23" s="51">
        <f t="shared" si="2"/>
        <v>50</v>
      </c>
      <c r="H23" s="51">
        <f t="shared" si="3"/>
        <v>200</v>
      </c>
    </row>
    <row r="24" spans="1:9" ht="14.25" customHeight="1">
      <c r="A24" s="78" t="s">
        <v>134</v>
      </c>
      <c r="B24" s="49" t="s">
        <v>50</v>
      </c>
      <c r="C24" s="49" t="s">
        <v>32</v>
      </c>
      <c r="D24" s="50">
        <v>5</v>
      </c>
      <c r="E24" s="51">
        <f t="shared" si="10"/>
        <v>5.5</v>
      </c>
      <c r="F24" s="51">
        <f t="shared" si="1"/>
        <v>12.5</v>
      </c>
      <c r="G24" s="51">
        <f t="shared" si="2"/>
        <v>50</v>
      </c>
      <c r="H24" s="51">
        <f t="shared" si="3"/>
        <v>200</v>
      </c>
    </row>
    <row r="25" spans="1:9" ht="14.25" customHeight="1">
      <c r="A25" s="78" t="s">
        <v>138</v>
      </c>
      <c r="B25" s="49" t="s">
        <v>31</v>
      </c>
      <c r="C25" s="49" t="s">
        <v>32</v>
      </c>
      <c r="D25" s="50">
        <v>5</v>
      </c>
      <c r="E25" s="51">
        <f t="shared" si="10"/>
        <v>5.5</v>
      </c>
      <c r="F25" s="51">
        <f t="shared" si="1"/>
        <v>12.5</v>
      </c>
      <c r="G25" s="51">
        <f t="shared" si="2"/>
        <v>50</v>
      </c>
      <c r="H25" s="51">
        <f t="shared" si="3"/>
        <v>200</v>
      </c>
    </row>
    <row r="26" spans="1:9" ht="14.25" customHeight="1">
      <c r="A26" s="78" t="s">
        <v>142</v>
      </c>
      <c r="B26" s="49" t="s">
        <v>31</v>
      </c>
      <c r="C26" s="49" t="s">
        <v>32</v>
      </c>
      <c r="D26" s="50">
        <v>5</v>
      </c>
      <c r="E26" s="51">
        <f t="shared" si="10"/>
        <v>5.5</v>
      </c>
      <c r="F26" s="51">
        <f t="shared" si="1"/>
        <v>12.5</v>
      </c>
      <c r="G26" s="51">
        <f t="shared" si="2"/>
        <v>50</v>
      </c>
      <c r="H26" s="51">
        <f t="shared" si="3"/>
        <v>200</v>
      </c>
    </row>
    <row r="27" spans="1:9" ht="14.25" customHeight="1">
      <c r="A27" s="78" t="s">
        <v>154</v>
      </c>
      <c r="B27" s="49" t="s">
        <v>50</v>
      </c>
      <c r="C27" s="49" t="s">
        <v>32</v>
      </c>
      <c r="D27" s="50">
        <v>5</v>
      </c>
      <c r="E27" s="51">
        <f t="shared" si="10"/>
        <v>5.5</v>
      </c>
      <c r="F27" s="51">
        <f t="shared" si="1"/>
        <v>12.5</v>
      </c>
      <c r="G27" s="51">
        <f t="shared" si="2"/>
        <v>50</v>
      </c>
      <c r="H27" s="51">
        <f t="shared" si="3"/>
        <v>200</v>
      </c>
    </row>
    <row r="28" spans="1:9" ht="14.25" customHeight="1">
      <c r="A28" s="78" t="s">
        <v>156</v>
      </c>
      <c r="B28" s="49" t="s">
        <v>50</v>
      </c>
      <c r="C28" s="49" t="s">
        <v>32</v>
      </c>
      <c r="D28" s="50">
        <v>5</v>
      </c>
      <c r="E28" s="51">
        <f t="shared" si="10"/>
        <v>5.5</v>
      </c>
      <c r="F28" s="51">
        <f t="shared" si="1"/>
        <v>12.5</v>
      </c>
      <c r="G28" s="51">
        <f t="shared" si="2"/>
        <v>50</v>
      </c>
      <c r="H28" s="51">
        <f t="shared" si="3"/>
        <v>200</v>
      </c>
    </row>
    <row r="29" spans="1:9" ht="14.25" customHeight="1">
      <c r="A29" s="78" t="s">
        <v>217</v>
      </c>
      <c r="B29" s="49" t="s">
        <v>50</v>
      </c>
      <c r="C29" s="49" t="s">
        <v>32</v>
      </c>
      <c r="D29" s="50">
        <v>5</v>
      </c>
      <c r="E29" s="51">
        <f t="shared" si="10"/>
        <v>5.5</v>
      </c>
      <c r="F29" s="51">
        <f t="shared" si="1"/>
        <v>12.5</v>
      </c>
      <c r="G29" s="51">
        <f t="shared" si="2"/>
        <v>50</v>
      </c>
      <c r="H29" s="51">
        <f t="shared" si="3"/>
        <v>200</v>
      </c>
    </row>
    <row r="30" spans="1:9" ht="14.25" customHeight="1">
      <c r="A30" s="78" t="s">
        <v>218</v>
      </c>
      <c r="B30" s="49" t="s">
        <v>31</v>
      </c>
      <c r="C30" s="49" t="s">
        <v>32</v>
      </c>
      <c r="D30" s="50">
        <v>5</v>
      </c>
      <c r="E30" s="51">
        <f t="shared" si="10"/>
        <v>5.5</v>
      </c>
      <c r="F30" s="51">
        <f t="shared" si="1"/>
        <v>12.5</v>
      </c>
      <c r="G30" s="51">
        <f t="shared" si="2"/>
        <v>50</v>
      </c>
      <c r="H30" s="51">
        <f t="shared" si="3"/>
        <v>200</v>
      </c>
    </row>
    <row r="31" spans="1:9" ht="14.25" customHeight="1">
      <c r="A31" s="78" t="s">
        <v>219</v>
      </c>
      <c r="B31" s="49" t="s">
        <v>31</v>
      </c>
      <c r="C31" s="49" t="s">
        <v>32</v>
      </c>
      <c r="D31" s="50">
        <v>5</v>
      </c>
      <c r="E31" s="51">
        <f t="shared" si="10"/>
        <v>5.5</v>
      </c>
      <c r="F31" s="51">
        <f t="shared" si="1"/>
        <v>12.5</v>
      </c>
      <c r="G31" s="51">
        <f t="shared" si="2"/>
        <v>50</v>
      </c>
      <c r="H31" s="51">
        <f t="shared" si="3"/>
        <v>200</v>
      </c>
    </row>
    <row r="32" spans="1:9" ht="14.25" customHeight="1">
      <c r="A32" s="78" t="s">
        <v>220</v>
      </c>
      <c r="B32" s="49" t="s">
        <v>31</v>
      </c>
      <c r="C32" s="49" t="s">
        <v>32</v>
      </c>
      <c r="D32" s="50">
        <v>5</v>
      </c>
      <c r="E32" s="51">
        <f t="shared" si="10"/>
        <v>5.5</v>
      </c>
      <c r="F32" s="51">
        <f t="shared" si="1"/>
        <v>12.5</v>
      </c>
      <c r="G32" s="51">
        <f t="shared" si="2"/>
        <v>50</v>
      </c>
      <c r="H32" s="51">
        <f t="shared" si="3"/>
        <v>200</v>
      </c>
    </row>
    <row r="33" spans="1:8" ht="14.25" customHeight="1">
      <c r="A33" s="78" t="s">
        <v>221</v>
      </c>
      <c r="B33" s="49" t="s">
        <v>31</v>
      </c>
      <c r="C33" s="49" t="s">
        <v>32</v>
      </c>
      <c r="D33" s="50">
        <v>5</v>
      </c>
      <c r="E33" s="51">
        <f t="shared" si="10"/>
        <v>5.5</v>
      </c>
      <c r="F33" s="51">
        <f t="shared" si="1"/>
        <v>12.5</v>
      </c>
      <c r="G33" s="51">
        <f t="shared" si="2"/>
        <v>50</v>
      </c>
      <c r="H33" s="51">
        <f t="shared" si="3"/>
        <v>200</v>
      </c>
    </row>
    <row r="34" spans="1:8" ht="14.25" customHeight="1">
      <c r="A34" s="78" t="s">
        <v>222</v>
      </c>
      <c r="B34" s="49" t="s">
        <v>124</v>
      </c>
      <c r="C34" s="49" t="s">
        <v>32</v>
      </c>
      <c r="D34" s="50">
        <v>5</v>
      </c>
      <c r="E34" s="51">
        <f t="shared" si="10"/>
        <v>5.5</v>
      </c>
      <c r="F34" s="51">
        <f t="shared" si="1"/>
        <v>12.5</v>
      </c>
      <c r="G34" s="51">
        <f t="shared" si="2"/>
        <v>50</v>
      </c>
      <c r="H34" s="51">
        <f t="shared" si="3"/>
        <v>200</v>
      </c>
    </row>
    <row r="35" spans="1:8" ht="14.25" customHeight="1">
      <c r="A35" s="78" t="s">
        <v>163</v>
      </c>
      <c r="B35" s="49" t="s">
        <v>31</v>
      </c>
      <c r="C35" s="49" t="s">
        <v>32</v>
      </c>
      <c r="D35" s="50">
        <v>5</v>
      </c>
      <c r="E35" s="51">
        <f t="shared" si="10"/>
        <v>5.5</v>
      </c>
      <c r="F35" s="51">
        <f t="shared" si="1"/>
        <v>12.5</v>
      </c>
      <c r="G35" s="51">
        <f t="shared" si="2"/>
        <v>50</v>
      </c>
      <c r="H35" s="51">
        <f t="shared" si="3"/>
        <v>200</v>
      </c>
    </row>
    <row r="36" spans="1:8" ht="14.25" customHeight="1">
      <c r="A36" s="78" t="s">
        <v>169</v>
      </c>
      <c r="B36" s="49" t="s">
        <v>50</v>
      </c>
      <c r="C36" s="49" t="s">
        <v>32</v>
      </c>
      <c r="D36" s="50">
        <v>5</v>
      </c>
      <c r="E36" s="51">
        <f t="shared" si="10"/>
        <v>5.5</v>
      </c>
      <c r="F36" s="51">
        <f t="shared" si="1"/>
        <v>12.5</v>
      </c>
      <c r="G36" s="51">
        <f t="shared" si="2"/>
        <v>50</v>
      </c>
      <c r="H36" s="51">
        <f t="shared" si="3"/>
        <v>200</v>
      </c>
    </row>
    <row r="37" spans="1:8" ht="14.25" customHeight="1">
      <c r="A37" s="78" t="s">
        <v>224</v>
      </c>
      <c r="B37" s="49" t="s">
        <v>31</v>
      </c>
      <c r="C37" s="49" t="s">
        <v>32</v>
      </c>
      <c r="D37" s="50">
        <v>5</v>
      </c>
      <c r="E37" s="51">
        <f t="shared" si="10"/>
        <v>5.5</v>
      </c>
      <c r="F37" s="51">
        <f t="shared" si="1"/>
        <v>12.5</v>
      </c>
      <c r="G37" s="51">
        <f t="shared" si="2"/>
        <v>50</v>
      </c>
      <c r="H37" s="51">
        <f t="shared" si="3"/>
        <v>200</v>
      </c>
    </row>
    <row r="38" spans="1:8" ht="14.25" customHeight="1">
      <c r="A38" s="78" t="s">
        <v>175</v>
      </c>
      <c r="B38" s="49" t="s">
        <v>50</v>
      </c>
      <c r="C38" s="49" t="s">
        <v>32</v>
      </c>
      <c r="D38" s="50">
        <v>5</v>
      </c>
      <c r="E38" s="51">
        <f t="shared" si="10"/>
        <v>5.5</v>
      </c>
      <c r="F38" s="51">
        <f t="shared" si="1"/>
        <v>12.5</v>
      </c>
      <c r="G38" s="51">
        <f t="shared" si="2"/>
        <v>50</v>
      </c>
      <c r="H38" s="51">
        <f t="shared" si="3"/>
        <v>200</v>
      </c>
    </row>
    <row r="39" spans="1:8" ht="14.25" customHeight="1">
      <c r="A39" s="78" t="s">
        <v>176</v>
      </c>
      <c r="B39" s="49" t="s">
        <v>50</v>
      </c>
      <c r="C39" s="49" t="s">
        <v>32</v>
      </c>
      <c r="D39" s="50">
        <v>5</v>
      </c>
      <c r="E39" s="51">
        <f t="shared" si="10"/>
        <v>5.5</v>
      </c>
      <c r="F39" s="51">
        <f t="shared" si="1"/>
        <v>12.5</v>
      </c>
      <c r="G39" s="51">
        <f t="shared" si="2"/>
        <v>50</v>
      </c>
      <c r="H39" s="51">
        <f t="shared" si="3"/>
        <v>200</v>
      </c>
    </row>
    <row r="40" spans="1:8" ht="14.25" customHeight="1">
      <c r="A40" s="78" t="s">
        <v>225</v>
      </c>
      <c r="B40" s="49" t="s">
        <v>31</v>
      </c>
      <c r="C40" s="49" t="s">
        <v>32</v>
      </c>
      <c r="D40" s="50">
        <v>5</v>
      </c>
      <c r="E40" s="51">
        <f t="shared" si="10"/>
        <v>5.5</v>
      </c>
      <c r="F40" s="51">
        <f t="shared" si="1"/>
        <v>12.5</v>
      </c>
      <c r="G40" s="51">
        <f t="shared" si="2"/>
        <v>50</v>
      </c>
      <c r="H40" s="51">
        <f t="shared" si="3"/>
        <v>200</v>
      </c>
    </row>
    <row r="41" spans="1:8" ht="14.25" customHeight="1">
      <c r="A41" s="78" t="s">
        <v>226</v>
      </c>
      <c r="B41" s="49" t="s">
        <v>31</v>
      </c>
      <c r="C41" s="49" t="s">
        <v>32</v>
      </c>
      <c r="D41" s="50">
        <v>5</v>
      </c>
      <c r="E41" s="51">
        <f t="shared" si="10"/>
        <v>5.5</v>
      </c>
      <c r="F41" s="51">
        <f t="shared" si="1"/>
        <v>12.5</v>
      </c>
      <c r="G41" s="51">
        <f t="shared" si="2"/>
        <v>50</v>
      </c>
      <c r="H41" s="51">
        <f t="shared" si="3"/>
        <v>200</v>
      </c>
    </row>
    <row r="42" spans="1:8" ht="14.25" customHeight="1">
      <c r="A42" s="45"/>
      <c r="B42" s="53"/>
      <c r="C42" s="53"/>
      <c r="D42" s="53">
        <f>SUM(D3:D41)</f>
        <v>210</v>
      </c>
      <c r="E42" s="46">
        <f>SUM(E3:E41)</f>
        <v>231</v>
      </c>
      <c r="F42" s="46">
        <f>SUM(F3:F41)</f>
        <v>525</v>
      </c>
      <c r="G42" s="46">
        <f>SUM(G3:G41)</f>
        <v>2100</v>
      </c>
      <c r="H42" s="46">
        <f>SUM(H3:H41)</f>
        <v>8400</v>
      </c>
    </row>
    <row r="43" spans="1:8" ht="14.25" customHeight="1"/>
    <row r="44" spans="1:8" ht="14.25" customHeight="1"/>
    <row r="45" spans="1:8" ht="14.25" customHeight="1"/>
    <row r="46" spans="1:8" ht="14.25" customHeight="1"/>
    <row r="47" spans="1:8" ht="14.25" customHeight="1"/>
    <row r="48" spans="1: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N3:Q3"/>
  </mergeCells>
  <phoneticPr fontId="11" type="noConversion"/>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4B083"/>
  </sheetPr>
  <dimension ref="A1:R1000"/>
  <sheetViews>
    <sheetView workbookViewId="0">
      <selection activeCell="E52" sqref="E52"/>
    </sheetView>
  </sheetViews>
  <sheetFormatPr defaultColWidth="12.625" defaultRowHeight="15" customHeight="1"/>
  <cols>
    <col min="1" max="1" width="13.625" customWidth="1"/>
    <col min="2" max="2" width="25.5" customWidth="1"/>
    <col min="3" max="3" width="22.25" customWidth="1"/>
    <col min="4" max="4" width="13.5" customWidth="1"/>
    <col min="5" max="5" width="12.125" customWidth="1"/>
    <col min="6" max="6" width="7.125" customWidth="1"/>
    <col min="7" max="7" width="11.375" customWidth="1"/>
    <col min="8" max="26" width="7.625" customWidth="1"/>
  </cols>
  <sheetData>
    <row r="1" spans="1:18" ht="31.5" customHeight="1">
      <c r="B1" s="67" t="s">
        <v>235</v>
      </c>
      <c r="C1" s="74" t="s">
        <v>236</v>
      </c>
      <c r="D1" s="74"/>
      <c r="E1" s="74"/>
      <c r="F1" s="74"/>
      <c r="G1" s="74"/>
      <c r="H1" s="74"/>
      <c r="I1" s="74"/>
    </row>
    <row r="2" spans="1:18" ht="14.25" customHeight="1"/>
    <row r="3" spans="1:18" ht="14.25" customHeight="1">
      <c r="A3" s="8" t="s">
        <v>237</v>
      </c>
      <c r="B3" s="8" t="s">
        <v>36</v>
      </c>
      <c r="C3" s="8" t="s">
        <v>238</v>
      </c>
      <c r="D3" s="8" t="s">
        <v>239</v>
      </c>
      <c r="E3" s="8" t="s">
        <v>240</v>
      </c>
      <c r="F3" s="8" t="s">
        <v>40</v>
      </c>
      <c r="G3" s="8" t="s">
        <v>41</v>
      </c>
      <c r="H3" s="8" t="s">
        <v>42</v>
      </c>
      <c r="I3" s="8" t="s">
        <v>43</v>
      </c>
    </row>
    <row r="4" spans="1:18" ht="14.25" customHeight="1">
      <c r="A4" s="10">
        <v>1000</v>
      </c>
      <c r="B4" s="8">
        <f>A4/10000</f>
        <v>0.1</v>
      </c>
      <c r="C4" s="8">
        <v>4</v>
      </c>
      <c r="D4" s="8">
        <v>0.2</v>
      </c>
      <c r="E4" s="8" t="s">
        <v>46</v>
      </c>
      <c r="F4" s="8">
        <v>5</v>
      </c>
      <c r="G4" s="8">
        <v>10</v>
      </c>
      <c r="H4" s="8">
        <v>20</v>
      </c>
      <c r="I4" s="8">
        <v>30</v>
      </c>
    </row>
    <row r="5" spans="1:18" ht="14.25" customHeight="1">
      <c r="A5" s="23"/>
      <c r="B5" s="24"/>
      <c r="E5" s="8" t="s">
        <v>241</v>
      </c>
      <c r="F5" s="8">
        <f t="shared" ref="F5:I5" si="0">(($A4*$C4)+($A4*$D4))/F4</f>
        <v>840</v>
      </c>
      <c r="G5" s="8">
        <f t="shared" si="0"/>
        <v>420</v>
      </c>
      <c r="H5" s="8">
        <f t="shared" si="0"/>
        <v>210</v>
      </c>
      <c r="I5" s="8">
        <f t="shared" si="0"/>
        <v>140</v>
      </c>
    </row>
    <row r="6" spans="1:18" ht="14.25" customHeight="1"/>
    <row r="7" spans="1:18" ht="14.25" customHeight="1">
      <c r="A7" s="65"/>
      <c r="B7" s="47" t="s">
        <v>20</v>
      </c>
      <c r="C7" s="47" t="s">
        <v>21</v>
      </c>
      <c r="D7" s="69" t="s">
        <v>242</v>
      </c>
      <c r="E7" s="69" t="s">
        <v>243</v>
      </c>
      <c r="F7" s="68"/>
      <c r="G7" s="47" t="s">
        <v>28</v>
      </c>
    </row>
    <row r="8" spans="1:18" ht="14.25" customHeight="1">
      <c r="A8" s="66"/>
      <c r="B8" s="78" t="s">
        <v>187</v>
      </c>
      <c r="C8" s="60" t="s">
        <v>188</v>
      </c>
      <c r="D8" s="49">
        <v>5</v>
      </c>
      <c r="E8" s="51">
        <f t="shared" ref="E8:E18" si="1">(D8*$E$27)/100</f>
        <v>3.3333333333333339</v>
      </c>
      <c r="F8" s="51"/>
      <c r="G8" s="49" t="s">
        <v>33</v>
      </c>
    </row>
    <row r="9" spans="1:18" ht="14.25" customHeight="1">
      <c r="A9" s="66"/>
      <c r="B9" s="78" t="s">
        <v>66</v>
      </c>
      <c r="C9" s="60" t="s">
        <v>193</v>
      </c>
      <c r="D9" s="49">
        <v>5</v>
      </c>
      <c r="E9" s="51">
        <f t="shared" si="1"/>
        <v>3.3333333333333339</v>
      </c>
      <c r="F9" s="51"/>
      <c r="G9" s="49" t="s">
        <v>33</v>
      </c>
      <c r="K9" s="3"/>
      <c r="M9" s="5"/>
      <c r="N9" s="5"/>
      <c r="O9" s="13"/>
      <c r="P9" s="13"/>
      <c r="Q9" s="13"/>
      <c r="R9" s="13"/>
    </row>
    <row r="10" spans="1:18" ht="14.25" customHeight="1">
      <c r="A10" s="66"/>
      <c r="B10" s="78" t="s">
        <v>83</v>
      </c>
      <c r="C10" s="60" t="s">
        <v>188</v>
      </c>
      <c r="D10" s="49">
        <v>5</v>
      </c>
      <c r="E10" s="51">
        <f t="shared" si="1"/>
        <v>3.3333333333333339</v>
      </c>
      <c r="F10" s="51"/>
      <c r="G10" s="49" t="s">
        <v>33</v>
      </c>
      <c r="K10" s="3"/>
      <c r="M10" s="5"/>
      <c r="N10" s="5"/>
      <c r="O10" s="13"/>
      <c r="P10" s="13"/>
      <c r="Q10" s="13"/>
      <c r="R10" s="13"/>
    </row>
    <row r="11" spans="1:18" ht="14.25" customHeight="1">
      <c r="A11" s="66"/>
      <c r="B11" s="78" t="s">
        <v>205</v>
      </c>
      <c r="C11" s="60" t="s">
        <v>188</v>
      </c>
      <c r="D11" s="49">
        <v>5</v>
      </c>
      <c r="E11" s="51">
        <f t="shared" si="1"/>
        <v>3.3333333333333339</v>
      </c>
      <c r="F11" s="49"/>
      <c r="G11" s="49" t="s">
        <v>33</v>
      </c>
      <c r="K11" s="3"/>
      <c r="M11" s="5"/>
      <c r="N11" s="5"/>
      <c r="O11" s="13"/>
      <c r="P11" s="13"/>
      <c r="Q11" s="13"/>
      <c r="R11" s="13"/>
    </row>
    <row r="12" spans="1:18" ht="14.25" customHeight="1">
      <c r="A12" s="66"/>
      <c r="B12" s="78" t="s">
        <v>206</v>
      </c>
      <c r="C12" s="58" t="s">
        <v>31</v>
      </c>
      <c r="D12" s="49">
        <v>5</v>
      </c>
      <c r="E12" s="51">
        <f t="shared" si="1"/>
        <v>3.3333333333333339</v>
      </c>
      <c r="F12" s="49"/>
      <c r="G12" s="49" t="s">
        <v>33</v>
      </c>
      <c r="K12" s="5"/>
      <c r="M12" s="5"/>
      <c r="N12" s="5"/>
      <c r="O12" s="5"/>
      <c r="P12" s="5"/>
      <c r="Q12" s="5"/>
      <c r="R12" s="5"/>
    </row>
    <row r="13" spans="1:18" ht="14.25" customHeight="1">
      <c r="A13" s="66"/>
      <c r="B13" s="78" t="s">
        <v>85</v>
      </c>
      <c r="C13" s="58" t="s">
        <v>31</v>
      </c>
      <c r="D13" s="49">
        <v>5</v>
      </c>
      <c r="E13" s="51">
        <f t="shared" si="1"/>
        <v>3.3333333333333339</v>
      </c>
      <c r="F13" s="51"/>
      <c r="G13" s="49" t="s">
        <v>33</v>
      </c>
      <c r="K13" s="5"/>
      <c r="M13" s="5"/>
      <c r="N13" s="5"/>
      <c r="O13" s="5"/>
      <c r="P13" s="5"/>
      <c r="Q13" s="5"/>
      <c r="R13" s="5"/>
    </row>
    <row r="14" spans="1:18" ht="14.25" customHeight="1">
      <c r="A14" s="66"/>
      <c r="B14" s="78" t="s">
        <v>208</v>
      </c>
      <c r="C14" s="58" t="s">
        <v>31</v>
      </c>
      <c r="D14" s="49">
        <v>10</v>
      </c>
      <c r="E14" s="51">
        <f t="shared" si="1"/>
        <v>6.6666666666666679</v>
      </c>
      <c r="F14" s="49"/>
      <c r="G14" s="49" t="s">
        <v>33</v>
      </c>
      <c r="K14" s="5"/>
      <c r="M14" s="5"/>
      <c r="N14" s="5"/>
      <c r="O14" s="5"/>
      <c r="P14" s="5"/>
      <c r="Q14" s="5"/>
      <c r="R14" s="5"/>
    </row>
    <row r="15" spans="1:18" ht="14.25" customHeight="1">
      <c r="A15" s="66"/>
      <c r="B15" s="78" t="s">
        <v>209</v>
      </c>
      <c r="C15" s="58" t="s">
        <v>31</v>
      </c>
      <c r="D15" s="49">
        <v>10</v>
      </c>
      <c r="E15" s="51">
        <f t="shared" si="1"/>
        <v>6.6666666666666679</v>
      </c>
      <c r="F15" s="51"/>
      <c r="G15" s="49" t="s">
        <v>33</v>
      </c>
      <c r="K15" s="5"/>
      <c r="M15" s="5"/>
      <c r="N15" s="5"/>
      <c r="O15" s="5"/>
      <c r="P15" s="5"/>
      <c r="Q15" s="5"/>
      <c r="R15" s="5"/>
    </row>
    <row r="16" spans="1:18" ht="14.25" customHeight="1">
      <c r="A16" s="66"/>
      <c r="B16" s="78" t="s">
        <v>212</v>
      </c>
      <c r="C16" s="58" t="s">
        <v>31</v>
      </c>
      <c r="D16" s="49">
        <v>50</v>
      </c>
      <c r="E16" s="51">
        <f t="shared" si="1"/>
        <v>33.333333333333336</v>
      </c>
      <c r="F16" s="51"/>
      <c r="G16" s="49" t="s">
        <v>33</v>
      </c>
      <c r="K16" s="5"/>
      <c r="M16" s="5"/>
      <c r="N16" s="5"/>
      <c r="O16" s="5"/>
      <c r="P16" s="5"/>
      <c r="Q16" s="5"/>
      <c r="R16" s="5"/>
    </row>
    <row r="17" spans="2:18" ht="14.25" customHeight="1">
      <c r="B17" s="49" t="s">
        <v>244</v>
      </c>
      <c r="C17" s="60" t="s">
        <v>188</v>
      </c>
      <c r="D17" s="49">
        <v>50</v>
      </c>
      <c r="E17" s="51">
        <f t="shared" si="1"/>
        <v>33.333333333333336</v>
      </c>
      <c r="F17" s="52"/>
      <c r="G17" s="52"/>
      <c r="K17" s="5"/>
      <c r="M17" s="5"/>
      <c r="N17" s="5"/>
      <c r="O17" s="5"/>
      <c r="P17" s="5"/>
      <c r="Q17" s="5"/>
      <c r="R17" s="5"/>
    </row>
    <row r="18" spans="2:18" ht="14.25" customHeight="1">
      <c r="B18" s="49" t="s">
        <v>245</v>
      </c>
      <c r="C18" s="60" t="s">
        <v>188</v>
      </c>
      <c r="D18" s="49">
        <v>50</v>
      </c>
      <c r="E18" s="51">
        <f t="shared" si="1"/>
        <v>33.333333333333336</v>
      </c>
      <c r="F18" s="52"/>
      <c r="G18" s="52"/>
      <c r="K18" s="5"/>
      <c r="M18" s="5"/>
      <c r="N18" s="5"/>
      <c r="O18" s="5"/>
      <c r="P18" s="5"/>
      <c r="Q18" s="5"/>
      <c r="R18" s="5"/>
    </row>
    <row r="19" spans="2:18" ht="14.25" customHeight="1">
      <c r="E19" s="13"/>
      <c r="K19" s="5"/>
      <c r="M19" s="5"/>
      <c r="N19" s="5"/>
      <c r="O19" s="5"/>
      <c r="P19" s="5"/>
      <c r="Q19" s="5"/>
      <c r="R19" s="5"/>
    </row>
    <row r="20" spans="2:18" ht="14.25" customHeight="1">
      <c r="E20" s="13"/>
      <c r="K20" s="5"/>
      <c r="M20" s="5"/>
      <c r="N20" s="5"/>
      <c r="O20" s="5"/>
      <c r="P20" s="5"/>
      <c r="Q20" s="5"/>
      <c r="R20" s="5"/>
    </row>
    <row r="21" spans="2:18" ht="14.25" customHeight="1">
      <c r="B21" s="66" t="s">
        <v>246</v>
      </c>
      <c r="K21" s="5"/>
      <c r="M21" s="5"/>
      <c r="N21" s="5"/>
      <c r="O21" s="5"/>
      <c r="P21" s="5"/>
      <c r="Q21" s="5"/>
      <c r="R21" s="5"/>
    </row>
    <row r="22" spans="2:18" ht="14.25" customHeight="1">
      <c r="B22" s="47" t="s">
        <v>20</v>
      </c>
      <c r="C22" s="47" t="s">
        <v>21</v>
      </c>
      <c r="D22" s="69" t="s">
        <v>242</v>
      </c>
      <c r="E22" s="69" t="s">
        <v>243</v>
      </c>
      <c r="F22" s="47"/>
      <c r="G22" s="47" t="s">
        <v>28</v>
      </c>
      <c r="K22" s="5"/>
      <c r="M22" s="5"/>
      <c r="N22" s="5"/>
      <c r="O22" s="5"/>
      <c r="P22" s="5"/>
      <c r="Q22" s="5"/>
      <c r="R22" s="5"/>
    </row>
    <row r="23" spans="2:18" ht="14.25" customHeight="1">
      <c r="B23" s="78" t="s">
        <v>190</v>
      </c>
      <c r="C23" s="61" t="s">
        <v>71</v>
      </c>
      <c r="D23" s="49">
        <v>50</v>
      </c>
      <c r="E23" s="51">
        <f t="shared" ref="E23:E50" si="2">$A$4/5/3</f>
        <v>66.666666666666671</v>
      </c>
      <c r="F23" s="51"/>
      <c r="G23" s="50" t="s">
        <v>247</v>
      </c>
      <c r="K23" s="5"/>
      <c r="M23" s="5"/>
      <c r="N23" s="5"/>
      <c r="O23" s="5"/>
      <c r="P23" s="5"/>
      <c r="Q23" s="5"/>
      <c r="R23" s="5"/>
    </row>
    <row r="24" spans="2:18" ht="14.25" customHeight="1">
      <c r="B24" s="78" t="s">
        <v>191</v>
      </c>
      <c r="C24" s="61" t="s">
        <v>50</v>
      </c>
      <c r="D24" s="49">
        <v>51</v>
      </c>
      <c r="E24" s="51">
        <f t="shared" si="2"/>
        <v>66.666666666666671</v>
      </c>
      <c r="F24" s="49"/>
      <c r="G24" s="50" t="s">
        <v>247</v>
      </c>
      <c r="K24" s="5"/>
      <c r="M24" s="5"/>
      <c r="N24" s="5"/>
      <c r="O24" s="5"/>
      <c r="P24" s="5"/>
      <c r="Q24" s="5"/>
      <c r="R24" s="5"/>
    </row>
    <row r="25" spans="2:18" ht="14.25" customHeight="1">
      <c r="B25" s="78" t="s">
        <v>49</v>
      </c>
      <c r="C25" s="61" t="s">
        <v>50</v>
      </c>
      <c r="D25" s="49">
        <v>52</v>
      </c>
      <c r="E25" s="51">
        <f t="shared" si="2"/>
        <v>66.666666666666671</v>
      </c>
      <c r="F25" s="51"/>
      <c r="G25" s="50" t="s">
        <v>247</v>
      </c>
      <c r="K25" s="5"/>
      <c r="M25" s="5"/>
      <c r="N25" s="5"/>
      <c r="O25" s="5"/>
      <c r="P25" s="5"/>
      <c r="Q25" s="5"/>
      <c r="R25" s="5"/>
    </row>
    <row r="26" spans="2:18" ht="14.25" customHeight="1">
      <c r="B26" s="78" t="s">
        <v>194</v>
      </c>
      <c r="C26" s="61" t="s">
        <v>50</v>
      </c>
      <c r="D26" s="49">
        <v>53</v>
      </c>
      <c r="E26" s="51">
        <f t="shared" si="2"/>
        <v>66.666666666666671</v>
      </c>
      <c r="F26" s="52"/>
      <c r="G26" s="50" t="s">
        <v>247</v>
      </c>
      <c r="K26" s="5"/>
      <c r="M26" s="5"/>
      <c r="N26" s="5"/>
      <c r="O26" s="5"/>
      <c r="P26" s="5"/>
      <c r="Q26" s="5"/>
      <c r="R26" s="5"/>
    </row>
    <row r="27" spans="2:18" ht="14.25" customHeight="1">
      <c r="B27" s="78" t="s">
        <v>200</v>
      </c>
      <c r="C27" s="61" t="s">
        <v>50</v>
      </c>
      <c r="D27" s="49">
        <v>54</v>
      </c>
      <c r="E27" s="51">
        <f t="shared" si="2"/>
        <v>66.666666666666671</v>
      </c>
      <c r="F27" s="52"/>
      <c r="G27" s="50" t="s">
        <v>247</v>
      </c>
      <c r="K27" s="5"/>
      <c r="M27" s="5"/>
      <c r="N27" s="5"/>
      <c r="O27" s="5"/>
      <c r="P27" s="5"/>
      <c r="Q27" s="5"/>
      <c r="R27" s="5"/>
    </row>
    <row r="28" spans="2:18" ht="14.25" customHeight="1">
      <c r="B28" s="78" t="s">
        <v>201</v>
      </c>
      <c r="C28" s="61" t="s">
        <v>50</v>
      </c>
      <c r="D28" s="49">
        <v>55</v>
      </c>
      <c r="E28" s="51">
        <f t="shared" si="2"/>
        <v>66.666666666666671</v>
      </c>
      <c r="F28" s="52"/>
      <c r="G28" s="50" t="s">
        <v>247</v>
      </c>
    </row>
    <row r="29" spans="2:18" ht="14.25" customHeight="1">
      <c r="B29" s="78" t="s">
        <v>68</v>
      </c>
      <c r="C29" s="61" t="s">
        <v>50</v>
      </c>
      <c r="D29" s="49">
        <v>56</v>
      </c>
      <c r="E29" s="51">
        <f t="shared" si="2"/>
        <v>66.666666666666671</v>
      </c>
      <c r="F29" s="52"/>
      <c r="G29" s="50" t="s">
        <v>247</v>
      </c>
    </row>
    <row r="30" spans="2:18" ht="14.25" customHeight="1">
      <c r="B30" s="78" t="s">
        <v>203</v>
      </c>
      <c r="C30" s="61" t="s">
        <v>50</v>
      </c>
      <c r="D30" s="49">
        <v>57</v>
      </c>
      <c r="E30" s="51">
        <f t="shared" si="2"/>
        <v>66.666666666666671</v>
      </c>
      <c r="F30" s="52"/>
      <c r="G30" s="50" t="s">
        <v>247</v>
      </c>
    </row>
    <row r="31" spans="2:18" ht="14.25" customHeight="1">
      <c r="B31" s="78" t="s">
        <v>86</v>
      </c>
      <c r="C31" s="58" t="s">
        <v>31</v>
      </c>
      <c r="D31" s="49">
        <v>58</v>
      </c>
      <c r="E31" s="51">
        <f t="shared" si="2"/>
        <v>66.666666666666671</v>
      </c>
      <c r="F31" s="52"/>
      <c r="G31" s="50" t="s">
        <v>247</v>
      </c>
    </row>
    <row r="32" spans="2:18" ht="14.25" customHeight="1">
      <c r="B32" s="78" t="s">
        <v>210</v>
      </c>
      <c r="C32" s="61" t="s">
        <v>50</v>
      </c>
      <c r="D32" s="49">
        <v>59</v>
      </c>
      <c r="E32" s="51">
        <f t="shared" si="2"/>
        <v>66.666666666666671</v>
      </c>
      <c r="F32" s="52"/>
      <c r="G32" s="50" t="s">
        <v>247</v>
      </c>
    </row>
    <row r="33" spans="2:7" ht="14.25" customHeight="1">
      <c r="B33" s="78" t="s">
        <v>213</v>
      </c>
      <c r="C33" s="58" t="s">
        <v>31</v>
      </c>
      <c r="D33" s="49">
        <v>60</v>
      </c>
      <c r="E33" s="51">
        <f t="shared" si="2"/>
        <v>66.666666666666671</v>
      </c>
      <c r="F33" s="52"/>
      <c r="G33" s="50" t="s">
        <v>247</v>
      </c>
    </row>
    <row r="34" spans="2:7" ht="14.25" customHeight="1">
      <c r="B34" s="78" t="s">
        <v>230</v>
      </c>
      <c r="C34" s="58" t="s">
        <v>31</v>
      </c>
      <c r="D34" s="49">
        <v>61</v>
      </c>
      <c r="E34" s="51">
        <f t="shared" si="2"/>
        <v>66.666666666666671</v>
      </c>
      <c r="F34" s="52"/>
      <c r="G34" s="50" t="s">
        <v>247</v>
      </c>
    </row>
    <row r="35" spans="2:7" ht="14.25" customHeight="1">
      <c r="B35" s="78" t="s">
        <v>109</v>
      </c>
      <c r="C35" s="58" t="s">
        <v>31</v>
      </c>
      <c r="D35" s="49">
        <v>62</v>
      </c>
      <c r="E35" s="51">
        <f t="shared" si="2"/>
        <v>66.666666666666671</v>
      </c>
      <c r="F35" s="52"/>
      <c r="G35" s="50" t="s">
        <v>247</v>
      </c>
    </row>
    <row r="36" spans="2:7" ht="14.25" customHeight="1">
      <c r="B36" s="78" t="s">
        <v>117</v>
      </c>
      <c r="C36" s="58" t="s">
        <v>31</v>
      </c>
      <c r="D36" s="49">
        <v>63</v>
      </c>
      <c r="E36" s="51">
        <f t="shared" si="2"/>
        <v>66.666666666666671</v>
      </c>
      <c r="F36" s="52"/>
      <c r="G36" s="50" t="s">
        <v>247</v>
      </c>
    </row>
    <row r="37" spans="2:7" ht="14.25" customHeight="1">
      <c r="B37" s="78" t="s">
        <v>129</v>
      </c>
      <c r="C37" s="61" t="s">
        <v>50</v>
      </c>
      <c r="D37" s="49">
        <v>64</v>
      </c>
      <c r="E37" s="51">
        <f t="shared" si="2"/>
        <v>66.666666666666671</v>
      </c>
      <c r="F37" s="52"/>
      <c r="G37" s="50" t="s">
        <v>247</v>
      </c>
    </row>
    <row r="38" spans="2:7" ht="14.25" customHeight="1">
      <c r="B38" s="78" t="s">
        <v>133</v>
      </c>
      <c r="C38" s="61" t="s">
        <v>50</v>
      </c>
      <c r="D38" s="49">
        <v>65</v>
      </c>
      <c r="E38" s="51">
        <f t="shared" si="2"/>
        <v>66.666666666666671</v>
      </c>
      <c r="F38" s="52"/>
      <c r="G38" s="50" t="s">
        <v>247</v>
      </c>
    </row>
    <row r="39" spans="2:7" ht="14.25" customHeight="1">
      <c r="B39" s="78" t="s">
        <v>134</v>
      </c>
      <c r="C39" s="61" t="s">
        <v>50</v>
      </c>
      <c r="D39" s="49">
        <v>66</v>
      </c>
      <c r="E39" s="51">
        <f t="shared" si="2"/>
        <v>66.666666666666671</v>
      </c>
      <c r="F39" s="52"/>
      <c r="G39" s="50" t="s">
        <v>247</v>
      </c>
    </row>
    <row r="40" spans="2:7" ht="14.25" customHeight="1">
      <c r="B40" s="78" t="s">
        <v>138</v>
      </c>
      <c r="C40" s="61" t="s">
        <v>50</v>
      </c>
      <c r="D40" s="49">
        <v>67</v>
      </c>
      <c r="E40" s="51">
        <f t="shared" si="2"/>
        <v>66.666666666666671</v>
      </c>
      <c r="F40" s="52"/>
      <c r="G40" s="50" t="s">
        <v>247</v>
      </c>
    </row>
    <row r="41" spans="2:7" ht="14.25" customHeight="1">
      <c r="B41" s="78" t="s">
        <v>142</v>
      </c>
      <c r="C41" s="58" t="s">
        <v>31</v>
      </c>
      <c r="D41" s="49">
        <v>68</v>
      </c>
      <c r="E41" s="51">
        <f t="shared" si="2"/>
        <v>66.666666666666671</v>
      </c>
      <c r="F41" s="52"/>
      <c r="G41" s="50" t="s">
        <v>247</v>
      </c>
    </row>
    <row r="42" spans="2:7" ht="14.25" customHeight="1">
      <c r="B42" s="78" t="s">
        <v>154</v>
      </c>
      <c r="C42" s="61" t="s">
        <v>50</v>
      </c>
      <c r="D42" s="49">
        <v>69</v>
      </c>
      <c r="E42" s="51">
        <f t="shared" si="2"/>
        <v>66.666666666666671</v>
      </c>
      <c r="F42" s="52"/>
      <c r="G42" s="50" t="s">
        <v>247</v>
      </c>
    </row>
    <row r="43" spans="2:7" ht="14.25" customHeight="1">
      <c r="B43" s="78" t="s">
        <v>156</v>
      </c>
      <c r="C43" s="61" t="s">
        <v>50</v>
      </c>
      <c r="D43" s="49">
        <v>70</v>
      </c>
      <c r="E43" s="51">
        <f t="shared" si="2"/>
        <v>66.666666666666671</v>
      </c>
      <c r="F43" s="52"/>
      <c r="G43" s="50" t="s">
        <v>247</v>
      </c>
    </row>
    <row r="44" spans="2:7" ht="14.25" customHeight="1">
      <c r="B44" s="78" t="s">
        <v>222</v>
      </c>
      <c r="C44" s="58" t="s">
        <v>31</v>
      </c>
      <c r="D44" s="49">
        <v>71</v>
      </c>
      <c r="E44" s="51">
        <f t="shared" si="2"/>
        <v>66.666666666666671</v>
      </c>
      <c r="F44" s="52"/>
      <c r="G44" s="50" t="s">
        <v>247</v>
      </c>
    </row>
    <row r="45" spans="2:7" ht="14.25" customHeight="1">
      <c r="B45" s="78" t="s">
        <v>163</v>
      </c>
      <c r="C45" s="61" t="s">
        <v>50</v>
      </c>
      <c r="D45" s="49">
        <v>72</v>
      </c>
      <c r="E45" s="51">
        <f t="shared" si="2"/>
        <v>66.666666666666671</v>
      </c>
      <c r="F45" s="52"/>
      <c r="G45" s="50" t="s">
        <v>247</v>
      </c>
    </row>
    <row r="46" spans="2:7" ht="14.25" customHeight="1">
      <c r="B46" s="78" t="s">
        <v>169</v>
      </c>
      <c r="C46" s="61" t="s">
        <v>50</v>
      </c>
      <c r="D46" s="49">
        <v>73</v>
      </c>
      <c r="E46" s="51">
        <f t="shared" si="2"/>
        <v>66.666666666666671</v>
      </c>
      <c r="F46" s="52"/>
      <c r="G46" s="50" t="s">
        <v>247</v>
      </c>
    </row>
    <row r="47" spans="2:7" ht="14.25" customHeight="1">
      <c r="B47" s="78" t="s">
        <v>224</v>
      </c>
      <c r="C47" s="58" t="s">
        <v>31</v>
      </c>
      <c r="D47" s="49">
        <v>74</v>
      </c>
      <c r="E47" s="51">
        <f t="shared" si="2"/>
        <v>66.666666666666671</v>
      </c>
      <c r="F47" s="52"/>
      <c r="G47" s="50" t="s">
        <v>247</v>
      </c>
    </row>
    <row r="48" spans="2:7" ht="14.25" customHeight="1">
      <c r="B48" s="78" t="s">
        <v>175</v>
      </c>
      <c r="C48" s="61" t="s">
        <v>50</v>
      </c>
      <c r="D48" s="49">
        <v>75</v>
      </c>
      <c r="E48" s="51">
        <f t="shared" si="2"/>
        <v>66.666666666666671</v>
      </c>
      <c r="F48" s="52"/>
      <c r="G48" s="50" t="s">
        <v>247</v>
      </c>
    </row>
    <row r="49" spans="1:7" ht="14.25" customHeight="1">
      <c r="B49" s="78" t="s">
        <v>225</v>
      </c>
      <c r="C49" s="58" t="s">
        <v>31</v>
      </c>
      <c r="D49" s="49">
        <v>76</v>
      </c>
      <c r="E49" s="51">
        <f t="shared" si="2"/>
        <v>66.666666666666671</v>
      </c>
      <c r="F49" s="52"/>
      <c r="G49" s="50" t="s">
        <v>247</v>
      </c>
    </row>
    <row r="50" spans="1:7" ht="14.25" customHeight="1">
      <c r="B50" s="78" t="s">
        <v>226</v>
      </c>
      <c r="C50" s="58" t="s">
        <v>31</v>
      </c>
      <c r="D50" s="49">
        <v>77</v>
      </c>
      <c r="E50" s="51">
        <f t="shared" si="2"/>
        <v>66.666666666666671</v>
      </c>
      <c r="F50" s="52"/>
      <c r="G50" s="50" t="s">
        <v>247</v>
      </c>
    </row>
    <row r="51" spans="1:7" ht="14.25" customHeight="1"/>
    <row r="52" spans="1:7" ht="14.25" customHeight="1">
      <c r="D52" s="49" t="s">
        <v>248</v>
      </c>
      <c r="E52" s="51">
        <f>A28*D28</f>
        <v>0</v>
      </c>
    </row>
    <row r="53" spans="1:7" ht="14.25" customHeight="1">
      <c r="D53" s="49" t="s">
        <v>249</v>
      </c>
      <c r="E53" s="51">
        <f>A29*D29</f>
        <v>0</v>
      </c>
    </row>
    <row r="54" spans="1:7" ht="14.25" customHeight="1"/>
    <row r="55" spans="1:7" ht="14.25" customHeight="1"/>
    <row r="56" spans="1:7" ht="14.25" customHeight="1"/>
    <row r="57" spans="1:7" ht="14.25" customHeight="1">
      <c r="A57" s="45"/>
    </row>
    <row r="58" spans="1:7" ht="14.25" customHeight="1">
      <c r="A58" s="65"/>
    </row>
    <row r="59" spans="1:7" ht="14.25" customHeight="1">
      <c r="A59" s="66"/>
    </row>
    <row r="60" spans="1:7" ht="14.25" customHeight="1">
      <c r="A60" s="66"/>
    </row>
    <row r="61" spans="1:7" ht="14.25" customHeight="1">
      <c r="A61" s="66"/>
    </row>
    <row r="62" spans="1:7" ht="14.25" customHeight="1">
      <c r="A62" s="45"/>
    </row>
    <row r="63" spans="1:7" ht="14.25" customHeight="1"/>
    <row r="64" spans="1:7"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C1:I1"/>
  </mergeCells>
  <pageMargins left="0.7" right="0.7" top="0.75" bottom="0.75"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438B2-6119-461C-A526-63802411F09A}">
  <dimension ref="A1:Z164"/>
  <sheetViews>
    <sheetView tabSelected="1" zoomScale="90" zoomScaleNormal="90" workbookViewId="0">
      <pane ySplit="1" topLeftCell="A2" activePane="bottomLeft" state="frozen"/>
      <selection pane="bottomLeft" activeCell="A54" sqref="A54"/>
    </sheetView>
  </sheetViews>
  <sheetFormatPr defaultColWidth="8.75" defaultRowHeight="14.45"/>
  <cols>
    <col min="1" max="1" width="32.875" style="40" customWidth="1"/>
    <col min="2" max="2" width="3.875" style="40" customWidth="1"/>
    <col min="3" max="5" width="16.625" style="40" customWidth="1"/>
    <col min="6" max="6" width="3.375" style="40" customWidth="1"/>
    <col min="7" max="7" width="12.5" style="40" customWidth="1"/>
    <col min="8" max="8" width="3.375" style="40" customWidth="1"/>
    <col min="9" max="9" width="14.125" style="40" bestFit="1" customWidth="1"/>
    <col min="10" max="10" width="12.5" style="40" bestFit="1" customWidth="1"/>
    <col min="11" max="11" width="18.25" style="40" bestFit="1" customWidth="1"/>
    <col min="12" max="12" width="3.375" style="40" customWidth="1"/>
    <col min="13" max="13" width="10" style="40" bestFit="1" customWidth="1"/>
    <col min="14" max="14" width="9.75" style="40" bestFit="1" customWidth="1"/>
    <col min="15" max="15" width="10.75" style="40" bestFit="1" customWidth="1"/>
    <col min="16" max="16" width="10.5" style="40" bestFit="1" customWidth="1"/>
    <col min="17" max="17" width="8.75" style="40"/>
    <col min="18" max="23" width="13" style="40" customWidth="1"/>
    <col min="24" max="24" width="3.875" style="40" customWidth="1"/>
    <col min="25" max="25" width="11.625" style="40" bestFit="1" customWidth="1"/>
    <col min="26" max="26" width="14.25" style="40" bestFit="1" customWidth="1"/>
    <col min="27" max="27" width="3.375" style="40" customWidth="1"/>
    <col min="28" max="16384" width="8.75" style="40"/>
  </cols>
  <sheetData>
    <row r="1" spans="1:26" s="41" customFormat="1" ht="28.9">
      <c r="A1" s="42" t="s">
        <v>250</v>
      </c>
      <c r="C1" s="42" t="s">
        <v>251</v>
      </c>
      <c r="D1" s="42" t="s">
        <v>252</v>
      </c>
      <c r="E1" s="42" t="s">
        <v>253</v>
      </c>
      <c r="G1" s="42" t="s">
        <v>254</v>
      </c>
      <c r="I1" s="42" t="s">
        <v>255</v>
      </c>
      <c r="J1" s="42" t="s">
        <v>256</v>
      </c>
      <c r="K1" s="42" t="s">
        <v>257</v>
      </c>
      <c r="M1" s="43" t="s">
        <v>258</v>
      </c>
      <c r="N1" s="43" t="s">
        <v>259</v>
      </c>
      <c r="O1" s="43" t="s">
        <v>260</v>
      </c>
      <c r="P1" s="43" t="s">
        <v>261</v>
      </c>
      <c r="Q1" s="43" t="s">
        <v>262</v>
      </c>
      <c r="R1" s="42" t="s">
        <v>263</v>
      </c>
      <c r="S1" s="42" t="s">
        <v>264</v>
      </c>
      <c r="T1" s="42" t="s">
        <v>265</v>
      </c>
      <c r="U1" s="42" t="s">
        <v>266</v>
      </c>
      <c r="V1" s="42" t="s">
        <v>267</v>
      </c>
      <c r="W1" s="42" t="s">
        <v>268</v>
      </c>
      <c r="Y1" s="42" t="s">
        <v>269</v>
      </c>
      <c r="Z1" s="42" t="s">
        <v>270</v>
      </c>
    </row>
    <row r="2" spans="1:26">
      <c r="A2" s="44" t="s">
        <v>185</v>
      </c>
      <c r="B2" s="84"/>
      <c r="C2" s="44" t="s">
        <v>271</v>
      </c>
      <c r="D2" s="44" t="s">
        <v>272</v>
      </c>
      <c r="E2" s="44" t="s">
        <v>272</v>
      </c>
      <c r="F2" s="84"/>
      <c r="G2" s="44">
        <v>1</v>
      </c>
      <c r="H2" s="84"/>
      <c r="I2" s="44" t="s">
        <v>273</v>
      </c>
      <c r="J2" s="44" t="s">
        <v>274</v>
      </c>
      <c r="K2" s="44" t="s">
        <v>275</v>
      </c>
      <c r="L2" s="84"/>
      <c r="M2" s="85" t="s">
        <v>276</v>
      </c>
      <c r="N2" s="85" t="s">
        <v>276</v>
      </c>
      <c r="O2" s="85" t="s">
        <v>277</v>
      </c>
      <c r="P2" s="85" t="s">
        <v>276</v>
      </c>
      <c r="Q2" s="85" t="s">
        <v>276</v>
      </c>
      <c r="R2" s="44" t="s">
        <v>277</v>
      </c>
      <c r="S2" s="44" t="s">
        <v>276</v>
      </c>
      <c r="T2" s="44" t="s">
        <v>276</v>
      </c>
      <c r="U2" s="44" t="s">
        <v>277</v>
      </c>
      <c r="V2" s="44" t="s">
        <v>276</v>
      </c>
      <c r="W2" s="44" t="s">
        <v>276</v>
      </c>
      <c r="X2" s="84"/>
      <c r="Y2" s="44" t="s">
        <v>25</v>
      </c>
      <c r="Z2" s="44" t="s">
        <v>278</v>
      </c>
    </row>
    <row r="3" spans="1:26">
      <c r="A3" s="44" t="s">
        <v>30</v>
      </c>
      <c r="B3" s="84"/>
      <c r="C3" s="44" t="s">
        <v>279</v>
      </c>
      <c r="D3" s="44" t="s">
        <v>279</v>
      </c>
      <c r="E3" s="44" t="s">
        <v>279</v>
      </c>
      <c r="F3" s="84"/>
      <c r="G3" s="44">
        <v>1</v>
      </c>
      <c r="H3" s="84"/>
      <c r="I3" s="44" t="s">
        <v>280</v>
      </c>
      <c r="J3" s="44" t="s">
        <v>274</v>
      </c>
      <c r="K3" s="44" t="s">
        <v>281</v>
      </c>
      <c r="L3" s="84"/>
      <c r="M3" s="85" t="s">
        <v>276</v>
      </c>
      <c r="N3" s="85" t="s">
        <v>276</v>
      </c>
      <c r="O3" s="85" t="s">
        <v>276</v>
      </c>
      <c r="P3" s="85" t="s">
        <v>277</v>
      </c>
      <c r="Q3" s="85" t="s">
        <v>276</v>
      </c>
      <c r="R3" s="44" t="s">
        <v>277</v>
      </c>
      <c r="S3" s="44" t="s">
        <v>276</v>
      </c>
      <c r="T3" s="44" t="s">
        <v>277</v>
      </c>
      <c r="U3" s="44" t="s">
        <v>276</v>
      </c>
      <c r="V3" s="44" t="s">
        <v>276</v>
      </c>
      <c r="W3" s="44" t="s">
        <v>276</v>
      </c>
      <c r="X3" s="84"/>
      <c r="Y3" s="44" t="s">
        <v>25</v>
      </c>
      <c r="Z3" s="44" t="s">
        <v>282</v>
      </c>
    </row>
    <row r="4" spans="1:26">
      <c r="A4" s="44" t="s">
        <v>187</v>
      </c>
      <c r="B4" s="84"/>
      <c r="C4" s="44" t="s">
        <v>279</v>
      </c>
      <c r="D4" s="44" t="s">
        <v>272</v>
      </c>
      <c r="E4" s="44" t="s">
        <v>279</v>
      </c>
      <c r="F4" s="84"/>
      <c r="G4" s="44">
        <v>3</v>
      </c>
      <c r="H4" s="84"/>
      <c r="I4" s="44" t="s">
        <v>283</v>
      </c>
      <c r="J4" s="44" t="s">
        <v>274</v>
      </c>
      <c r="K4" s="44" t="s">
        <v>284</v>
      </c>
      <c r="L4" s="84"/>
      <c r="M4" s="85" t="s">
        <v>277</v>
      </c>
      <c r="N4" s="85" t="s">
        <v>277</v>
      </c>
      <c r="O4" s="85" t="s">
        <v>277</v>
      </c>
      <c r="P4" s="85" t="s">
        <v>276</v>
      </c>
      <c r="Q4" s="85" t="s">
        <v>277</v>
      </c>
      <c r="R4" s="44" t="s">
        <v>277</v>
      </c>
      <c r="S4" s="44" t="s">
        <v>277</v>
      </c>
      <c r="T4" s="44" t="s">
        <v>276</v>
      </c>
      <c r="U4" s="44" t="s">
        <v>276</v>
      </c>
      <c r="V4" s="44" t="s">
        <v>276</v>
      </c>
      <c r="W4" s="44" t="s">
        <v>277</v>
      </c>
      <c r="X4" s="84"/>
      <c r="Y4" s="44" t="s">
        <v>25</v>
      </c>
      <c r="Z4" s="44" t="s">
        <v>278</v>
      </c>
    </row>
    <row r="5" spans="1:26">
      <c r="A5" s="44" t="s">
        <v>34</v>
      </c>
      <c r="B5" s="84"/>
      <c r="C5" s="44" t="s">
        <v>285</v>
      </c>
      <c r="D5" s="44" t="s">
        <v>279</v>
      </c>
      <c r="E5" s="44" t="s">
        <v>279</v>
      </c>
      <c r="F5" s="84"/>
      <c r="G5" s="44">
        <v>2</v>
      </c>
      <c r="H5" s="84"/>
      <c r="I5" s="44" t="s">
        <v>283</v>
      </c>
      <c r="J5" s="44" t="s">
        <v>286</v>
      </c>
      <c r="K5" s="44" t="s">
        <v>284</v>
      </c>
      <c r="L5" s="84"/>
      <c r="M5" s="85" t="s">
        <v>276</v>
      </c>
      <c r="N5" s="85" t="s">
        <v>276</v>
      </c>
      <c r="O5" s="85" t="s">
        <v>277</v>
      </c>
      <c r="P5" s="85" t="s">
        <v>277</v>
      </c>
      <c r="Q5" s="85" t="s">
        <v>276</v>
      </c>
      <c r="R5" s="44" t="s">
        <v>277</v>
      </c>
      <c r="S5" s="44" t="s">
        <v>277</v>
      </c>
      <c r="T5" s="44" t="s">
        <v>276</v>
      </c>
      <c r="U5" s="44" t="s">
        <v>276</v>
      </c>
      <c r="V5" s="44" t="s">
        <v>276</v>
      </c>
      <c r="W5" s="44" t="s">
        <v>276</v>
      </c>
      <c r="X5" s="84"/>
      <c r="Y5" s="44" t="s">
        <v>287</v>
      </c>
      <c r="Z5" s="44" t="s">
        <v>282</v>
      </c>
    </row>
    <row r="6" spans="1:26">
      <c r="A6" s="44" t="s">
        <v>38</v>
      </c>
      <c r="B6" s="84"/>
      <c r="C6" s="44" t="s">
        <v>279</v>
      </c>
      <c r="D6" s="44" t="s">
        <v>279</v>
      </c>
      <c r="E6" s="44" t="s">
        <v>279</v>
      </c>
      <c r="F6" s="84"/>
      <c r="G6" s="44">
        <v>2</v>
      </c>
      <c r="H6" s="84"/>
      <c r="I6" s="44" t="s">
        <v>280</v>
      </c>
      <c r="J6" s="44" t="s">
        <v>273</v>
      </c>
      <c r="K6" s="44" t="s">
        <v>284</v>
      </c>
      <c r="L6" s="84"/>
      <c r="M6" s="85" t="s">
        <v>276</v>
      </c>
      <c r="N6" s="85" t="s">
        <v>276</v>
      </c>
      <c r="O6" s="85" t="s">
        <v>277</v>
      </c>
      <c r="P6" s="85" t="s">
        <v>277</v>
      </c>
      <c r="Q6" s="85" t="s">
        <v>276</v>
      </c>
      <c r="R6" s="44" t="s">
        <v>277</v>
      </c>
      <c r="S6" s="44" t="s">
        <v>277</v>
      </c>
      <c r="T6" s="44" t="s">
        <v>277</v>
      </c>
      <c r="U6" s="44" t="s">
        <v>276</v>
      </c>
      <c r="V6" s="44" t="s">
        <v>276</v>
      </c>
      <c r="W6" s="44" t="s">
        <v>276</v>
      </c>
      <c r="X6" s="84"/>
      <c r="Y6" s="44" t="s">
        <v>287</v>
      </c>
      <c r="Z6" s="44" t="s">
        <v>282</v>
      </c>
    </row>
    <row r="7" spans="1:26">
      <c r="A7" s="44" t="s">
        <v>44</v>
      </c>
      <c r="B7" s="84"/>
      <c r="C7" s="44" t="s">
        <v>285</v>
      </c>
      <c r="D7" s="44" t="s">
        <v>288</v>
      </c>
      <c r="E7" s="44" t="s">
        <v>271</v>
      </c>
      <c r="F7" s="84"/>
      <c r="G7" s="44">
        <v>1</v>
      </c>
      <c r="H7" s="84"/>
      <c r="I7" s="44" t="s">
        <v>283</v>
      </c>
      <c r="J7" s="44" t="s">
        <v>274</v>
      </c>
      <c r="K7" s="44" t="s">
        <v>284</v>
      </c>
      <c r="L7" s="84"/>
      <c r="M7" s="85" t="s">
        <v>276</v>
      </c>
      <c r="N7" s="85" t="s">
        <v>276</v>
      </c>
      <c r="O7" s="85" t="s">
        <v>277</v>
      </c>
      <c r="P7" s="85" t="s">
        <v>277</v>
      </c>
      <c r="Q7" s="85" t="s">
        <v>276</v>
      </c>
      <c r="R7" s="44" t="s">
        <v>277</v>
      </c>
      <c r="S7" s="44" t="s">
        <v>277</v>
      </c>
      <c r="T7" s="44" t="s">
        <v>276</v>
      </c>
      <c r="U7" s="44" t="s">
        <v>276</v>
      </c>
      <c r="V7" s="44" t="s">
        <v>277</v>
      </c>
      <c r="W7" s="44" t="s">
        <v>276</v>
      </c>
      <c r="X7" s="84"/>
      <c r="Y7" s="44" t="s">
        <v>25</v>
      </c>
      <c r="Z7" s="44" t="s">
        <v>278</v>
      </c>
    </row>
    <row r="8" spans="1:26">
      <c r="A8" s="44" t="s">
        <v>47</v>
      </c>
      <c r="B8" s="84"/>
      <c r="C8" s="44" t="s">
        <v>285</v>
      </c>
      <c r="D8" s="44" t="s">
        <v>279</v>
      </c>
      <c r="E8" s="44" t="s">
        <v>279</v>
      </c>
      <c r="F8" s="84"/>
      <c r="G8" s="44">
        <v>2</v>
      </c>
      <c r="H8" s="84"/>
      <c r="I8" s="44" t="s">
        <v>280</v>
      </c>
      <c r="J8" s="44" t="s">
        <v>274</v>
      </c>
      <c r="K8" s="44" t="s">
        <v>284</v>
      </c>
      <c r="L8" s="84"/>
      <c r="M8" s="85" t="s">
        <v>276</v>
      </c>
      <c r="N8" s="85" t="s">
        <v>276</v>
      </c>
      <c r="O8" s="85" t="s">
        <v>277</v>
      </c>
      <c r="P8" s="85" t="s">
        <v>277</v>
      </c>
      <c r="Q8" s="85" t="s">
        <v>276</v>
      </c>
      <c r="R8" s="44" t="s">
        <v>277</v>
      </c>
      <c r="S8" s="44" t="s">
        <v>276</v>
      </c>
      <c r="T8" s="44" t="s">
        <v>277</v>
      </c>
      <c r="U8" s="44" t="s">
        <v>276</v>
      </c>
      <c r="V8" s="44" t="s">
        <v>276</v>
      </c>
      <c r="W8" s="44" t="s">
        <v>276</v>
      </c>
      <c r="X8" s="84"/>
      <c r="Y8" s="44" t="s">
        <v>287</v>
      </c>
      <c r="Z8" s="44" t="s">
        <v>282</v>
      </c>
    </row>
    <row r="9" spans="1:26">
      <c r="A9" s="44" t="s">
        <v>190</v>
      </c>
      <c r="B9" s="84"/>
      <c r="C9" s="44" t="s">
        <v>271</v>
      </c>
      <c r="D9" s="44" t="s">
        <v>272</v>
      </c>
      <c r="E9" s="44" t="s">
        <v>279</v>
      </c>
      <c r="F9" s="84"/>
      <c r="G9" s="44">
        <v>2</v>
      </c>
      <c r="H9" s="84"/>
      <c r="I9" s="44" t="s">
        <v>280</v>
      </c>
      <c r="J9" s="44" t="s">
        <v>274</v>
      </c>
      <c r="K9" s="44" t="s">
        <v>284</v>
      </c>
      <c r="L9" s="84"/>
      <c r="M9" s="85" t="s">
        <v>277</v>
      </c>
      <c r="N9" s="85" t="s">
        <v>277</v>
      </c>
      <c r="O9" s="85" t="s">
        <v>277</v>
      </c>
      <c r="P9" s="85" t="s">
        <v>276</v>
      </c>
      <c r="Q9" s="85" t="s">
        <v>277</v>
      </c>
      <c r="R9" s="44" t="s">
        <v>277</v>
      </c>
      <c r="S9" s="44" t="s">
        <v>277</v>
      </c>
      <c r="T9" s="44" t="s">
        <v>276</v>
      </c>
      <c r="U9" s="44" t="s">
        <v>276</v>
      </c>
      <c r="V9" s="44" t="s">
        <v>276</v>
      </c>
      <c r="W9" s="44" t="s">
        <v>276</v>
      </c>
      <c r="X9" s="84"/>
      <c r="Y9" s="44" t="s">
        <v>287</v>
      </c>
      <c r="Z9" s="44" t="s">
        <v>278</v>
      </c>
    </row>
    <row r="10" spans="1:26">
      <c r="A10" s="44" t="s">
        <v>191</v>
      </c>
      <c r="B10" s="84"/>
      <c r="C10" s="44" t="s">
        <v>271</v>
      </c>
      <c r="D10" s="44" t="s">
        <v>272</v>
      </c>
      <c r="E10" s="44" t="s">
        <v>272</v>
      </c>
      <c r="F10" s="84"/>
      <c r="G10" s="44">
        <v>3</v>
      </c>
      <c r="H10" s="84"/>
      <c r="I10" s="44" t="s">
        <v>283</v>
      </c>
      <c r="J10" s="44" t="s">
        <v>274</v>
      </c>
      <c r="K10" s="44" t="s">
        <v>284</v>
      </c>
      <c r="L10" s="84"/>
      <c r="M10" s="85" t="s">
        <v>277</v>
      </c>
      <c r="N10" s="85" t="s">
        <v>277</v>
      </c>
      <c r="O10" s="85" t="s">
        <v>277</v>
      </c>
      <c r="P10" s="85" t="s">
        <v>276</v>
      </c>
      <c r="Q10" s="85" t="s">
        <v>277</v>
      </c>
      <c r="R10" s="44" t="s">
        <v>277</v>
      </c>
      <c r="S10" s="44" t="s">
        <v>276</v>
      </c>
      <c r="T10" s="44" t="s">
        <v>276</v>
      </c>
      <c r="U10" s="44" t="s">
        <v>276</v>
      </c>
      <c r="V10" s="44" t="s">
        <v>277</v>
      </c>
      <c r="W10" s="44" t="s">
        <v>276</v>
      </c>
      <c r="X10" s="84"/>
      <c r="Y10" s="44" t="s">
        <v>287</v>
      </c>
      <c r="Z10" s="44" t="s">
        <v>278</v>
      </c>
    </row>
    <row r="11" spans="1:26">
      <c r="A11" s="44" t="s">
        <v>49</v>
      </c>
      <c r="B11" s="84"/>
      <c r="C11" s="44" t="s">
        <v>279</v>
      </c>
      <c r="D11" s="44" t="s">
        <v>279</v>
      </c>
      <c r="E11" s="44" t="s">
        <v>279</v>
      </c>
      <c r="F11" s="84"/>
      <c r="G11" s="44">
        <v>2</v>
      </c>
      <c r="H11" s="84"/>
      <c r="I11" s="44" t="s">
        <v>280</v>
      </c>
      <c r="J11" s="44" t="s">
        <v>273</v>
      </c>
      <c r="K11" s="44" t="s">
        <v>284</v>
      </c>
      <c r="L11" s="84"/>
      <c r="M11" s="85" t="s">
        <v>276</v>
      </c>
      <c r="N11" s="85" t="s">
        <v>276</v>
      </c>
      <c r="O11" s="85" t="s">
        <v>277</v>
      </c>
      <c r="P11" s="85" t="s">
        <v>277</v>
      </c>
      <c r="Q11" s="85" t="s">
        <v>277</v>
      </c>
      <c r="R11" s="44" t="s">
        <v>277</v>
      </c>
      <c r="S11" s="44" t="s">
        <v>277</v>
      </c>
      <c r="T11" s="44" t="s">
        <v>277</v>
      </c>
      <c r="U11" s="44" t="s">
        <v>276</v>
      </c>
      <c r="V11" s="44" t="s">
        <v>276</v>
      </c>
      <c r="W11" s="44" t="s">
        <v>277</v>
      </c>
      <c r="X11" s="84"/>
      <c r="Y11" s="44" t="s">
        <v>287</v>
      </c>
      <c r="Z11" s="44" t="s">
        <v>282</v>
      </c>
    </row>
    <row r="12" spans="1:26">
      <c r="A12" s="44" t="s">
        <v>51</v>
      </c>
      <c r="B12" s="84"/>
      <c r="C12" s="44" t="s">
        <v>279</v>
      </c>
      <c r="D12" s="44" t="s">
        <v>279</v>
      </c>
      <c r="E12" s="44" t="s">
        <v>279</v>
      </c>
      <c r="F12" s="84"/>
      <c r="G12" s="44">
        <v>2</v>
      </c>
      <c r="H12" s="84"/>
      <c r="I12" s="44" t="s">
        <v>280</v>
      </c>
      <c r="J12" s="44" t="s">
        <v>273</v>
      </c>
      <c r="K12" s="44" t="s">
        <v>284</v>
      </c>
      <c r="L12" s="84"/>
      <c r="M12" s="85" t="s">
        <v>276</v>
      </c>
      <c r="N12" s="85" t="s">
        <v>276</v>
      </c>
      <c r="O12" s="85" t="s">
        <v>277</v>
      </c>
      <c r="P12" s="85" t="s">
        <v>277</v>
      </c>
      <c r="Q12" s="85" t="s">
        <v>276</v>
      </c>
      <c r="R12" s="44" t="s">
        <v>277</v>
      </c>
      <c r="S12" s="44" t="s">
        <v>276</v>
      </c>
      <c r="T12" s="44" t="s">
        <v>277</v>
      </c>
      <c r="U12" s="44" t="s">
        <v>276</v>
      </c>
      <c r="V12" s="44" t="s">
        <v>276</v>
      </c>
      <c r="W12" s="44" t="s">
        <v>276</v>
      </c>
      <c r="X12" s="84"/>
      <c r="Y12" s="44" t="s">
        <v>287</v>
      </c>
      <c r="Z12" s="44" t="s">
        <v>289</v>
      </c>
    </row>
    <row r="13" spans="1:26">
      <c r="A13" s="44" t="s">
        <v>53</v>
      </c>
      <c r="B13" s="84"/>
      <c r="C13" s="44" t="s">
        <v>279</v>
      </c>
      <c r="D13" s="44" t="s">
        <v>272</v>
      </c>
      <c r="E13" s="44" t="s">
        <v>271</v>
      </c>
      <c r="F13" s="84"/>
      <c r="G13" s="44">
        <v>1</v>
      </c>
      <c r="H13" s="84"/>
      <c r="I13" s="44" t="s">
        <v>283</v>
      </c>
      <c r="J13" s="44" t="s">
        <v>286</v>
      </c>
      <c r="K13" s="44" t="s">
        <v>284</v>
      </c>
      <c r="L13" s="84"/>
      <c r="M13" s="85" t="s">
        <v>276</v>
      </c>
      <c r="N13" s="85" t="s">
        <v>276</v>
      </c>
      <c r="O13" s="85" t="s">
        <v>276</v>
      </c>
      <c r="P13" s="85" t="s">
        <v>277</v>
      </c>
      <c r="Q13" s="85" t="s">
        <v>276</v>
      </c>
      <c r="R13" s="44" t="s">
        <v>277</v>
      </c>
      <c r="S13" s="44" t="s">
        <v>277</v>
      </c>
      <c r="T13" s="44" t="s">
        <v>276</v>
      </c>
      <c r="U13" s="44" t="s">
        <v>277</v>
      </c>
      <c r="V13" s="44" t="s">
        <v>277</v>
      </c>
      <c r="W13" s="44" t="s">
        <v>277</v>
      </c>
      <c r="X13" s="84"/>
      <c r="Y13" s="44" t="s">
        <v>25</v>
      </c>
      <c r="Z13" s="44" t="s">
        <v>282</v>
      </c>
    </row>
    <row r="14" spans="1:26">
      <c r="A14" s="44" t="s">
        <v>54</v>
      </c>
      <c r="B14" s="84"/>
      <c r="C14" s="44" t="s">
        <v>279</v>
      </c>
      <c r="D14" s="44" t="s">
        <v>272</v>
      </c>
      <c r="E14" s="44" t="s">
        <v>272</v>
      </c>
      <c r="F14" s="84"/>
      <c r="G14" s="44">
        <v>2</v>
      </c>
      <c r="H14" s="84"/>
      <c r="I14" s="44" t="s">
        <v>273</v>
      </c>
      <c r="J14" s="44" t="s">
        <v>286</v>
      </c>
      <c r="K14" s="44" t="s">
        <v>284</v>
      </c>
      <c r="L14" s="84"/>
      <c r="M14" s="85" t="s">
        <v>276</v>
      </c>
      <c r="N14" s="85" t="s">
        <v>276</v>
      </c>
      <c r="O14" s="85" t="s">
        <v>276</v>
      </c>
      <c r="P14" s="85" t="s">
        <v>277</v>
      </c>
      <c r="Q14" s="85" t="s">
        <v>276</v>
      </c>
      <c r="R14" s="44" t="s">
        <v>277</v>
      </c>
      <c r="S14" s="44" t="s">
        <v>276</v>
      </c>
      <c r="T14" s="44" t="s">
        <v>276</v>
      </c>
      <c r="U14" s="44" t="s">
        <v>276</v>
      </c>
      <c r="V14" s="44" t="s">
        <v>276</v>
      </c>
      <c r="W14" s="44" t="s">
        <v>276</v>
      </c>
      <c r="X14" s="84"/>
      <c r="Y14" s="44" t="s">
        <v>290</v>
      </c>
      <c r="Z14" s="44" t="s">
        <v>278</v>
      </c>
    </row>
    <row r="15" spans="1:26">
      <c r="A15" s="44" t="s">
        <v>192</v>
      </c>
      <c r="B15" s="84"/>
      <c r="C15" s="44" t="s">
        <v>279</v>
      </c>
      <c r="D15" s="44" t="s">
        <v>288</v>
      </c>
      <c r="E15" s="44" t="s">
        <v>288</v>
      </c>
      <c r="F15" s="84"/>
      <c r="G15" s="44">
        <v>3</v>
      </c>
      <c r="H15" s="84"/>
      <c r="I15" s="44" t="s">
        <v>274</v>
      </c>
      <c r="J15" s="44" t="s">
        <v>286</v>
      </c>
      <c r="K15" s="44" t="s">
        <v>284</v>
      </c>
      <c r="L15" s="84"/>
      <c r="M15" s="85" t="s">
        <v>276</v>
      </c>
      <c r="N15" s="85" t="s">
        <v>276</v>
      </c>
      <c r="O15" s="85" t="s">
        <v>277</v>
      </c>
      <c r="P15" s="85" t="s">
        <v>276</v>
      </c>
      <c r="Q15" s="85" t="s">
        <v>276</v>
      </c>
      <c r="R15" s="44" t="s">
        <v>277</v>
      </c>
      <c r="S15" s="44" t="s">
        <v>276</v>
      </c>
      <c r="T15" s="44" t="s">
        <v>276</v>
      </c>
      <c r="U15" s="44" t="s">
        <v>277</v>
      </c>
      <c r="V15" s="44" t="s">
        <v>276</v>
      </c>
      <c r="W15" s="44" t="s">
        <v>276</v>
      </c>
      <c r="X15" s="84"/>
      <c r="Y15" s="44" t="s">
        <v>291</v>
      </c>
      <c r="Z15" s="44" t="s">
        <v>278</v>
      </c>
    </row>
    <row r="16" spans="1:26">
      <c r="A16" s="44" t="s">
        <v>55</v>
      </c>
      <c r="B16" s="84"/>
      <c r="C16" s="44" t="s">
        <v>285</v>
      </c>
      <c r="D16" s="44" t="s">
        <v>279</v>
      </c>
      <c r="E16" s="44" t="s">
        <v>271</v>
      </c>
      <c r="F16" s="84"/>
      <c r="G16" s="44">
        <v>1</v>
      </c>
      <c r="H16" s="84"/>
      <c r="I16" s="44" t="s">
        <v>280</v>
      </c>
      <c r="J16" s="44" t="s">
        <v>286</v>
      </c>
      <c r="K16" s="44" t="s">
        <v>284</v>
      </c>
      <c r="L16" s="84"/>
      <c r="M16" s="85" t="s">
        <v>276</v>
      </c>
      <c r="N16" s="85" t="s">
        <v>276</v>
      </c>
      <c r="O16" s="85" t="s">
        <v>277</v>
      </c>
      <c r="P16" s="85" t="s">
        <v>277</v>
      </c>
      <c r="Q16" s="85" t="s">
        <v>276</v>
      </c>
      <c r="R16" s="44" t="s">
        <v>277</v>
      </c>
      <c r="S16" s="44" t="s">
        <v>277</v>
      </c>
      <c r="T16" s="44" t="s">
        <v>277</v>
      </c>
      <c r="U16" s="44" t="s">
        <v>276</v>
      </c>
      <c r="V16" s="44" t="s">
        <v>277</v>
      </c>
      <c r="W16" s="44" t="s">
        <v>276</v>
      </c>
      <c r="X16" s="84"/>
      <c r="Y16" s="44" t="s">
        <v>287</v>
      </c>
      <c r="Z16" s="44" t="s">
        <v>282</v>
      </c>
    </row>
    <row r="17" spans="1:26">
      <c r="A17" s="44" t="s">
        <v>194</v>
      </c>
      <c r="B17" s="84"/>
      <c r="C17" s="44" t="s">
        <v>285</v>
      </c>
      <c r="D17" s="44" t="s">
        <v>271</v>
      </c>
      <c r="E17" s="44" t="s">
        <v>272</v>
      </c>
      <c r="F17" s="84"/>
      <c r="G17" s="44">
        <v>2</v>
      </c>
      <c r="H17" s="84"/>
      <c r="I17" s="44" t="s">
        <v>280</v>
      </c>
      <c r="J17" s="44" t="s">
        <v>274</v>
      </c>
      <c r="K17" s="44" t="s">
        <v>284</v>
      </c>
      <c r="L17" s="84"/>
      <c r="M17" s="85" t="s">
        <v>277</v>
      </c>
      <c r="N17" s="85" t="s">
        <v>277</v>
      </c>
      <c r="O17" s="85" t="s">
        <v>277</v>
      </c>
      <c r="P17" s="85" t="s">
        <v>276</v>
      </c>
      <c r="Q17" s="85" t="s">
        <v>277</v>
      </c>
      <c r="R17" s="44" t="s">
        <v>277</v>
      </c>
      <c r="S17" s="44" t="s">
        <v>276</v>
      </c>
      <c r="T17" s="44" t="s">
        <v>276</v>
      </c>
      <c r="U17" s="44" t="s">
        <v>276</v>
      </c>
      <c r="V17" s="44" t="s">
        <v>276</v>
      </c>
      <c r="W17" s="44" t="s">
        <v>277</v>
      </c>
      <c r="X17" s="84"/>
      <c r="Y17" s="44" t="s">
        <v>287</v>
      </c>
      <c r="Z17" s="44" t="s">
        <v>289</v>
      </c>
    </row>
    <row r="18" spans="1:26">
      <c r="A18" s="44" t="s">
        <v>195</v>
      </c>
      <c r="B18" s="84"/>
      <c r="C18" s="44" t="s">
        <v>285</v>
      </c>
      <c r="D18" s="44" t="s">
        <v>279</v>
      </c>
      <c r="E18" s="44" t="s">
        <v>272</v>
      </c>
      <c r="F18" s="84"/>
      <c r="G18" s="44">
        <v>2</v>
      </c>
      <c r="H18" s="84"/>
      <c r="I18" s="44" t="s">
        <v>280</v>
      </c>
      <c r="J18" s="44" t="s">
        <v>274</v>
      </c>
      <c r="K18" s="44" t="s">
        <v>284</v>
      </c>
      <c r="L18" s="84"/>
      <c r="M18" s="85" t="s">
        <v>276</v>
      </c>
      <c r="N18" s="85" t="s">
        <v>276</v>
      </c>
      <c r="O18" s="85" t="s">
        <v>277</v>
      </c>
      <c r="P18" s="85" t="s">
        <v>276</v>
      </c>
      <c r="Q18" s="85" t="s">
        <v>276</v>
      </c>
      <c r="R18" s="44" t="s">
        <v>277</v>
      </c>
      <c r="S18" s="44" t="s">
        <v>276</v>
      </c>
      <c r="T18" s="44" t="s">
        <v>277</v>
      </c>
      <c r="U18" s="44" t="s">
        <v>276</v>
      </c>
      <c r="V18" s="44" t="s">
        <v>277</v>
      </c>
      <c r="W18" s="44" t="s">
        <v>277</v>
      </c>
      <c r="X18" s="84"/>
      <c r="Y18" s="44" t="s">
        <v>287</v>
      </c>
      <c r="Z18" s="44" t="s">
        <v>289</v>
      </c>
    </row>
    <row r="19" spans="1:26">
      <c r="A19" s="44" t="s">
        <v>197</v>
      </c>
      <c r="B19" s="84"/>
      <c r="C19" s="44" t="s">
        <v>292</v>
      </c>
      <c r="D19" s="44" t="s">
        <v>279</v>
      </c>
      <c r="E19" s="44" t="s">
        <v>279</v>
      </c>
      <c r="F19" s="84"/>
      <c r="G19" s="44">
        <v>1</v>
      </c>
      <c r="H19" s="84"/>
      <c r="I19" s="44" t="s">
        <v>293</v>
      </c>
      <c r="J19" s="44" t="s">
        <v>286</v>
      </c>
      <c r="K19" s="44" t="s">
        <v>284</v>
      </c>
      <c r="L19" s="84"/>
      <c r="M19" s="85" t="s">
        <v>276</v>
      </c>
      <c r="N19" s="85" t="s">
        <v>276</v>
      </c>
      <c r="O19" s="85" t="s">
        <v>277</v>
      </c>
      <c r="P19" s="85" t="s">
        <v>276</v>
      </c>
      <c r="Q19" s="85" t="s">
        <v>276</v>
      </c>
      <c r="R19" s="44" t="s">
        <v>277</v>
      </c>
      <c r="S19" s="44" t="s">
        <v>277</v>
      </c>
      <c r="T19" s="44" t="s">
        <v>277</v>
      </c>
      <c r="U19" s="44" t="s">
        <v>276</v>
      </c>
      <c r="V19" s="44" t="s">
        <v>277</v>
      </c>
      <c r="W19" s="44" t="s">
        <v>277</v>
      </c>
      <c r="X19" s="84"/>
      <c r="Y19" s="44" t="s">
        <v>287</v>
      </c>
      <c r="Z19" s="44" t="s">
        <v>282</v>
      </c>
    </row>
    <row r="20" spans="1:26">
      <c r="A20" s="44" t="s">
        <v>61</v>
      </c>
      <c r="B20" s="84"/>
      <c r="C20" s="44" t="s">
        <v>271</v>
      </c>
      <c r="D20" s="44" t="s">
        <v>279</v>
      </c>
      <c r="E20" s="44" t="s">
        <v>272</v>
      </c>
      <c r="F20" s="84"/>
      <c r="G20" s="44">
        <v>2</v>
      </c>
      <c r="H20" s="84"/>
      <c r="I20" s="44" t="s">
        <v>280</v>
      </c>
      <c r="J20" s="44" t="s">
        <v>273</v>
      </c>
      <c r="K20" s="44" t="s">
        <v>284</v>
      </c>
      <c r="L20" s="84"/>
      <c r="M20" s="85" t="s">
        <v>276</v>
      </c>
      <c r="N20" s="85" t="s">
        <v>276</v>
      </c>
      <c r="O20" s="85" t="s">
        <v>277</v>
      </c>
      <c r="P20" s="85" t="s">
        <v>277</v>
      </c>
      <c r="Q20" s="85" t="s">
        <v>276</v>
      </c>
      <c r="R20" s="44" t="s">
        <v>277</v>
      </c>
      <c r="S20" s="44" t="s">
        <v>276</v>
      </c>
      <c r="T20" s="44" t="s">
        <v>276</v>
      </c>
      <c r="U20" s="44" t="s">
        <v>277</v>
      </c>
      <c r="V20" s="44" t="s">
        <v>276</v>
      </c>
      <c r="W20" s="44" t="s">
        <v>277</v>
      </c>
      <c r="X20" s="84"/>
      <c r="Y20" s="44" t="s">
        <v>25</v>
      </c>
      <c r="Z20" s="44" t="s">
        <v>282</v>
      </c>
    </row>
    <row r="21" spans="1:26">
      <c r="A21" s="44" t="s">
        <v>64</v>
      </c>
      <c r="B21" s="84"/>
      <c r="C21" s="44" t="s">
        <v>279</v>
      </c>
      <c r="D21" s="44" t="s">
        <v>288</v>
      </c>
      <c r="E21" s="44" t="s">
        <v>271</v>
      </c>
      <c r="F21" s="84"/>
      <c r="G21" s="44">
        <v>1</v>
      </c>
      <c r="H21" s="84"/>
      <c r="I21" s="44" t="s">
        <v>294</v>
      </c>
      <c r="J21" s="44" t="s">
        <v>294</v>
      </c>
      <c r="K21" s="44" t="s">
        <v>281</v>
      </c>
      <c r="L21" s="84"/>
      <c r="M21" s="85" t="s">
        <v>276</v>
      </c>
      <c r="N21" s="85" t="s">
        <v>276</v>
      </c>
      <c r="O21" s="85" t="s">
        <v>276</v>
      </c>
      <c r="P21" s="85" t="s">
        <v>277</v>
      </c>
      <c r="Q21" s="85" t="s">
        <v>276</v>
      </c>
      <c r="R21" s="44" t="s">
        <v>277</v>
      </c>
      <c r="S21" s="44" t="s">
        <v>277</v>
      </c>
      <c r="T21" s="44" t="s">
        <v>276</v>
      </c>
      <c r="U21" s="44" t="s">
        <v>277</v>
      </c>
      <c r="V21" s="44" t="s">
        <v>276</v>
      </c>
      <c r="W21" s="44" t="s">
        <v>276</v>
      </c>
      <c r="X21" s="84"/>
      <c r="Y21" s="44" t="s">
        <v>291</v>
      </c>
      <c r="Z21" s="44" t="s">
        <v>278</v>
      </c>
    </row>
    <row r="22" spans="1:26">
      <c r="A22" s="44" t="s">
        <v>198</v>
      </c>
      <c r="B22" s="84"/>
      <c r="C22" s="44" t="s">
        <v>285</v>
      </c>
      <c r="D22" s="44" t="s">
        <v>288</v>
      </c>
      <c r="E22" s="44" t="s">
        <v>272</v>
      </c>
      <c r="F22" s="84"/>
      <c r="G22" s="44">
        <v>1</v>
      </c>
      <c r="H22" s="84"/>
      <c r="I22" s="44" t="s">
        <v>283</v>
      </c>
      <c r="J22" s="44" t="s">
        <v>286</v>
      </c>
      <c r="K22" s="44" t="s">
        <v>284</v>
      </c>
      <c r="L22" s="84"/>
      <c r="M22" s="85" t="s">
        <v>276</v>
      </c>
      <c r="N22" s="85" t="s">
        <v>276</v>
      </c>
      <c r="O22" s="85" t="s">
        <v>277</v>
      </c>
      <c r="P22" s="85" t="s">
        <v>276</v>
      </c>
      <c r="Q22" s="85" t="s">
        <v>276</v>
      </c>
      <c r="R22" s="44" t="s">
        <v>277</v>
      </c>
      <c r="S22" s="44" t="s">
        <v>276</v>
      </c>
      <c r="T22" s="44" t="s">
        <v>276</v>
      </c>
      <c r="U22" s="44" t="s">
        <v>276</v>
      </c>
      <c r="V22" s="44" t="s">
        <v>276</v>
      </c>
      <c r="W22" s="44" t="s">
        <v>276</v>
      </c>
      <c r="X22" s="84"/>
      <c r="Y22" s="44" t="s">
        <v>287</v>
      </c>
      <c r="Z22" s="44" t="s">
        <v>289</v>
      </c>
    </row>
    <row r="23" spans="1:26">
      <c r="A23" s="44" t="s">
        <v>199</v>
      </c>
      <c r="B23" s="84"/>
      <c r="C23" s="44" t="s">
        <v>292</v>
      </c>
      <c r="D23" s="44" t="s">
        <v>279</v>
      </c>
      <c r="E23" s="44" t="s">
        <v>272</v>
      </c>
      <c r="F23" s="84"/>
      <c r="G23" s="44">
        <v>1</v>
      </c>
      <c r="H23" s="84"/>
      <c r="I23" s="44" t="s">
        <v>283</v>
      </c>
      <c r="J23" s="44" t="s">
        <v>273</v>
      </c>
      <c r="K23" s="44" t="s">
        <v>284</v>
      </c>
      <c r="L23" s="84"/>
      <c r="M23" s="85" t="s">
        <v>276</v>
      </c>
      <c r="N23" s="85" t="s">
        <v>276</v>
      </c>
      <c r="O23" s="85" t="s">
        <v>277</v>
      </c>
      <c r="P23" s="85" t="s">
        <v>276</v>
      </c>
      <c r="Q23" s="85" t="s">
        <v>276</v>
      </c>
      <c r="R23" s="44" t="s">
        <v>277</v>
      </c>
      <c r="S23" s="44" t="s">
        <v>276</v>
      </c>
      <c r="T23" s="44" t="s">
        <v>276</v>
      </c>
      <c r="U23" s="44" t="s">
        <v>277</v>
      </c>
      <c r="V23" s="44" t="s">
        <v>276</v>
      </c>
      <c r="W23" s="44" t="s">
        <v>277</v>
      </c>
      <c r="X23" s="84"/>
      <c r="Y23" s="44" t="s">
        <v>25</v>
      </c>
      <c r="Z23" s="44" t="s">
        <v>289</v>
      </c>
    </row>
    <row r="24" spans="1:26">
      <c r="A24" s="44" t="s">
        <v>200</v>
      </c>
      <c r="B24" s="84"/>
      <c r="C24" s="44" t="s">
        <v>292</v>
      </c>
      <c r="D24" s="44" t="s">
        <v>288</v>
      </c>
      <c r="E24" s="44" t="s">
        <v>288</v>
      </c>
      <c r="F24" s="84"/>
      <c r="G24" s="44">
        <v>3</v>
      </c>
      <c r="H24" s="84"/>
      <c r="I24" s="44" t="s">
        <v>283</v>
      </c>
      <c r="J24" s="44" t="s">
        <v>286</v>
      </c>
      <c r="K24" s="44" t="s">
        <v>284</v>
      </c>
      <c r="L24" s="84"/>
      <c r="M24" s="85" t="s">
        <v>277</v>
      </c>
      <c r="N24" s="85" t="s">
        <v>277</v>
      </c>
      <c r="O24" s="85" t="s">
        <v>277</v>
      </c>
      <c r="P24" s="85" t="s">
        <v>276</v>
      </c>
      <c r="Q24" s="85" t="s">
        <v>277</v>
      </c>
      <c r="R24" s="44" t="s">
        <v>277</v>
      </c>
      <c r="S24" s="44" t="s">
        <v>276</v>
      </c>
      <c r="T24" s="44" t="s">
        <v>276</v>
      </c>
      <c r="U24" s="44" t="s">
        <v>276</v>
      </c>
      <c r="V24" s="44" t="s">
        <v>276</v>
      </c>
      <c r="W24" s="44" t="s">
        <v>277</v>
      </c>
      <c r="X24" s="84"/>
      <c r="Y24" s="44" t="s">
        <v>287</v>
      </c>
      <c r="Z24" s="44" t="s">
        <v>289</v>
      </c>
    </row>
    <row r="25" spans="1:26">
      <c r="A25" s="44" t="s">
        <v>201</v>
      </c>
      <c r="B25" s="84"/>
      <c r="C25" s="44" t="s">
        <v>292</v>
      </c>
      <c r="D25" s="44" t="s">
        <v>279</v>
      </c>
      <c r="E25" s="44" t="s">
        <v>288</v>
      </c>
      <c r="F25" s="84"/>
      <c r="G25" s="44">
        <v>3</v>
      </c>
      <c r="H25" s="84"/>
      <c r="I25" s="44" t="s">
        <v>283</v>
      </c>
      <c r="J25" s="44" t="s">
        <v>286</v>
      </c>
      <c r="K25" s="44" t="s">
        <v>284</v>
      </c>
      <c r="L25" s="84"/>
      <c r="M25" s="85" t="s">
        <v>277</v>
      </c>
      <c r="N25" s="85" t="s">
        <v>277</v>
      </c>
      <c r="O25" s="85" t="s">
        <v>277</v>
      </c>
      <c r="P25" s="85" t="s">
        <v>276</v>
      </c>
      <c r="Q25" s="85" t="s">
        <v>277</v>
      </c>
      <c r="R25" s="44" t="s">
        <v>277</v>
      </c>
      <c r="S25" s="44" t="s">
        <v>276</v>
      </c>
      <c r="T25" s="44" t="s">
        <v>276</v>
      </c>
      <c r="U25" s="44" t="s">
        <v>276</v>
      </c>
      <c r="V25" s="44" t="s">
        <v>276</v>
      </c>
      <c r="W25" s="44" t="s">
        <v>276</v>
      </c>
      <c r="X25" s="84"/>
      <c r="Y25" s="44" t="s">
        <v>287</v>
      </c>
      <c r="Z25" s="44" t="s">
        <v>289</v>
      </c>
    </row>
    <row r="26" spans="1:26">
      <c r="A26" s="44" t="s">
        <v>202</v>
      </c>
      <c r="B26" s="84"/>
      <c r="C26" s="44" t="s">
        <v>285</v>
      </c>
      <c r="D26" s="44" t="s">
        <v>272</v>
      </c>
      <c r="E26" s="44" t="s">
        <v>272</v>
      </c>
      <c r="F26" s="84"/>
      <c r="G26" s="44">
        <v>3</v>
      </c>
      <c r="H26" s="84"/>
      <c r="I26" s="44" t="s">
        <v>283</v>
      </c>
      <c r="J26" s="44" t="s">
        <v>286</v>
      </c>
      <c r="K26" s="44" t="s">
        <v>284</v>
      </c>
      <c r="L26" s="84"/>
      <c r="M26" s="85" t="s">
        <v>276</v>
      </c>
      <c r="N26" s="85" t="s">
        <v>276</v>
      </c>
      <c r="O26" s="85" t="s">
        <v>277</v>
      </c>
      <c r="P26" s="85" t="s">
        <v>276</v>
      </c>
      <c r="Q26" s="85" t="s">
        <v>276</v>
      </c>
      <c r="R26" s="44" t="s">
        <v>277</v>
      </c>
      <c r="S26" s="44" t="s">
        <v>276</v>
      </c>
      <c r="T26" s="44" t="s">
        <v>276</v>
      </c>
      <c r="U26" s="44" t="s">
        <v>277</v>
      </c>
      <c r="V26" s="44" t="s">
        <v>276</v>
      </c>
      <c r="W26" s="44" t="s">
        <v>276</v>
      </c>
      <c r="X26" s="84"/>
      <c r="Y26" s="44" t="s">
        <v>287</v>
      </c>
      <c r="Z26" s="44" t="s">
        <v>289</v>
      </c>
    </row>
    <row r="27" spans="1:26">
      <c r="A27" s="44" t="s">
        <v>66</v>
      </c>
      <c r="B27" s="84"/>
      <c r="C27" s="44" t="s">
        <v>271</v>
      </c>
      <c r="D27" s="44" t="s">
        <v>288</v>
      </c>
      <c r="E27" s="44" t="s">
        <v>271</v>
      </c>
      <c r="F27" s="84"/>
      <c r="G27" s="44">
        <v>1</v>
      </c>
      <c r="H27" s="84"/>
      <c r="I27" s="44" t="s">
        <v>283</v>
      </c>
      <c r="J27" s="44" t="s">
        <v>274</v>
      </c>
      <c r="K27" s="44" t="s">
        <v>284</v>
      </c>
      <c r="L27" s="84"/>
      <c r="M27" s="85" t="s">
        <v>276</v>
      </c>
      <c r="N27" s="85" t="s">
        <v>276</v>
      </c>
      <c r="O27" s="85" t="s">
        <v>276</v>
      </c>
      <c r="P27" s="85" t="s">
        <v>277</v>
      </c>
      <c r="Q27" s="85" t="s">
        <v>277</v>
      </c>
      <c r="R27" s="44" t="s">
        <v>277</v>
      </c>
      <c r="S27" s="44" t="s">
        <v>276</v>
      </c>
      <c r="T27" s="44" t="s">
        <v>276</v>
      </c>
      <c r="U27" s="44" t="s">
        <v>277</v>
      </c>
      <c r="V27" s="44" t="s">
        <v>276</v>
      </c>
      <c r="W27" s="44" t="s">
        <v>276</v>
      </c>
      <c r="X27" s="84"/>
      <c r="Y27" s="44" t="s">
        <v>25</v>
      </c>
      <c r="Z27" s="44" t="s">
        <v>278</v>
      </c>
    </row>
    <row r="28" spans="1:26">
      <c r="A28" s="44" t="s">
        <v>68</v>
      </c>
      <c r="B28" s="84"/>
      <c r="C28" s="44" t="s">
        <v>279</v>
      </c>
      <c r="D28" s="44" t="s">
        <v>288</v>
      </c>
      <c r="E28" s="44" t="s">
        <v>279</v>
      </c>
      <c r="F28" s="84"/>
      <c r="G28" s="44">
        <v>1</v>
      </c>
      <c r="H28" s="84"/>
      <c r="I28" s="44" t="s">
        <v>283</v>
      </c>
      <c r="J28" s="44" t="s">
        <v>286</v>
      </c>
      <c r="K28" s="44" t="s">
        <v>284</v>
      </c>
      <c r="L28" s="84"/>
      <c r="M28" s="85" t="s">
        <v>277</v>
      </c>
      <c r="N28" s="85" t="s">
        <v>277</v>
      </c>
      <c r="O28" s="85" t="s">
        <v>277</v>
      </c>
      <c r="P28" s="85" t="s">
        <v>277</v>
      </c>
      <c r="Q28" s="85" t="s">
        <v>277</v>
      </c>
      <c r="R28" s="44" t="s">
        <v>277</v>
      </c>
      <c r="S28" s="44" t="s">
        <v>277</v>
      </c>
      <c r="T28" s="44" t="s">
        <v>276</v>
      </c>
      <c r="U28" s="44" t="s">
        <v>276</v>
      </c>
      <c r="V28" s="44" t="s">
        <v>276</v>
      </c>
      <c r="W28" s="44" t="s">
        <v>276</v>
      </c>
      <c r="X28" s="84"/>
      <c r="Y28" s="44" t="s">
        <v>287</v>
      </c>
      <c r="Z28" s="44" t="s">
        <v>278</v>
      </c>
    </row>
    <row r="29" spans="1:26">
      <c r="A29" s="44" t="s">
        <v>70</v>
      </c>
      <c r="B29" s="84"/>
      <c r="C29" s="44" t="s">
        <v>285</v>
      </c>
      <c r="D29" s="44" t="s">
        <v>288</v>
      </c>
      <c r="E29" s="44" t="s">
        <v>279</v>
      </c>
      <c r="F29" s="84"/>
      <c r="G29" s="44">
        <v>1</v>
      </c>
      <c r="H29" s="84"/>
      <c r="I29" s="44" t="s">
        <v>283</v>
      </c>
      <c r="J29" s="44" t="s">
        <v>286</v>
      </c>
      <c r="K29" s="44" t="s">
        <v>284</v>
      </c>
      <c r="L29" s="84"/>
      <c r="M29" s="85" t="s">
        <v>276</v>
      </c>
      <c r="N29" s="85" t="s">
        <v>276</v>
      </c>
      <c r="O29" s="85" t="s">
        <v>276</v>
      </c>
      <c r="P29" s="85" t="s">
        <v>277</v>
      </c>
      <c r="Q29" s="85" t="s">
        <v>276</v>
      </c>
      <c r="R29" s="44" t="s">
        <v>277</v>
      </c>
      <c r="S29" s="44" t="s">
        <v>277</v>
      </c>
      <c r="T29" s="44" t="s">
        <v>276</v>
      </c>
      <c r="U29" s="44" t="s">
        <v>276</v>
      </c>
      <c r="V29" s="44" t="s">
        <v>276</v>
      </c>
      <c r="W29" s="44" t="s">
        <v>276</v>
      </c>
      <c r="X29" s="84"/>
      <c r="Y29" s="44" t="s">
        <v>25</v>
      </c>
      <c r="Z29" s="44" t="s">
        <v>282</v>
      </c>
    </row>
    <row r="30" spans="1:26">
      <c r="A30" s="44" t="s">
        <v>72</v>
      </c>
      <c r="B30" s="84"/>
      <c r="C30" s="44" t="s">
        <v>279</v>
      </c>
      <c r="D30" s="44" t="s">
        <v>288</v>
      </c>
      <c r="E30" s="44" t="s">
        <v>279</v>
      </c>
      <c r="F30" s="84"/>
      <c r="G30" s="44">
        <v>1</v>
      </c>
      <c r="H30" s="84"/>
      <c r="I30" s="44" t="s">
        <v>283</v>
      </c>
      <c r="J30" s="44" t="s">
        <v>294</v>
      </c>
      <c r="K30" s="44" t="s">
        <v>284</v>
      </c>
      <c r="L30" s="84"/>
      <c r="M30" s="85" t="s">
        <v>276</v>
      </c>
      <c r="N30" s="85" t="s">
        <v>276</v>
      </c>
      <c r="O30" s="85" t="s">
        <v>276</v>
      </c>
      <c r="P30" s="85" t="s">
        <v>277</v>
      </c>
      <c r="Q30" s="85" t="s">
        <v>276</v>
      </c>
      <c r="R30" s="44" t="s">
        <v>277</v>
      </c>
      <c r="S30" s="44" t="s">
        <v>276</v>
      </c>
      <c r="T30" s="44" t="s">
        <v>276</v>
      </c>
      <c r="U30" s="44" t="s">
        <v>276</v>
      </c>
      <c r="V30" s="44" t="s">
        <v>276</v>
      </c>
      <c r="W30" s="44" t="s">
        <v>276</v>
      </c>
      <c r="X30" s="84"/>
      <c r="Y30" s="44" t="s">
        <v>287</v>
      </c>
      <c r="Z30" s="44" t="s">
        <v>282</v>
      </c>
    </row>
    <row r="31" spans="1:26">
      <c r="A31" s="44" t="s">
        <v>203</v>
      </c>
      <c r="B31" s="84"/>
      <c r="C31" s="44" t="s">
        <v>279</v>
      </c>
      <c r="D31" s="44" t="s">
        <v>288</v>
      </c>
      <c r="E31" s="44" t="s">
        <v>279</v>
      </c>
      <c r="F31" s="84"/>
      <c r="G31" s="44">
        <v>1</v>
      </c>
      <c r="H31" s="84"/>
      <c r="I31" s="44" t="s">
        <v>274</v>
      </c>
      <c r="J31" s="44" t="s">
        <v>294</v>
      </c>
      <c r="K31" s="44" t="s">
        <v>284</v>
      </c>
      <c r="L31" s="84"/>
      <c r="M31" s="85" t="s">
        <v>277</v>
      </c>
      <c r="N31" s="85" t="s">
        <v>277</v>
      </c>
      <c r="O31" s="85" t="s">
        <v>277</v>
      </c>
      <c r="P31" s="85" t="s">
        <v>276</v>
      </c>
      <c r="Q31" s="85" t="s">
        <v>277</v>
      </c>
      <c r="R31" s="44" t="s">
        <v>277</v>
      </c>
      <c r="S31" s="44" t="s">
        <v>276</v>
      </c>
      <c r="T31" s="44" t="s">
        <v>276</v>
      </c>
      <c r="U31" s="44" t="s">
        <v>276</v>
      </c>
      <c r="V31" s="44" t="s">
        <v>276</v>
      </c>
      <c r="W31" s="44" t="s">
        <v>276</v>
      </c>
      <c r="X31" s="84"/>
      <c r="Y31" s="44" t="s">
        <v>290</v>
      </c>
      <c r="Z31" s="44" t="s">
        <v>278</v>
      </c>
    </row>
    <row r="32" spans="1:26">
      <c r="A32" s="44" t="s">
        <v>73</v>
      </c>
      <c r="B32" s="84"/>
      <c r="C32" s="44" t="s">
        <v>285</v>
      </c>
      <c r="D32" s="44" t="s">
        <v>288</v>
      </c>
      <c r="E32" s="44" t="s">
        <v>271</v>
      </c>
      <c r="F32" s="84"/>
      <c r="G32" s="44">
        <v>1</v>
      </c>
      <c r="H32" s="84"/>
      <c r="I32" s="44" t="s">
        <v>274</v>
      </c>
      <c r="J32" s="44" t="s">
        <v>286</v>
      </c>
      <c r="K32" s="44" t="s">
        <v>275</v>
      </c>
      <c r="L32" s="84"/>
      <c r="M32" s="85" t="s">
        <v>276</v>
      </c>
      <c r="N32" s="85" t="s">
        <v>276</v>
      </c>
      <c r="O32" s="85" t="s">
        <v>276</v>
      </c>
      <c r="P32" s="85" t="s">
        <v>277</v>
      </c>
      <c r="Q32" s="85" t="s">
        <v>276</v>
      </c>
      <c r="R32" s="44" t="s">
        <v>277</v>
      </c>
      <c r="S32" s="44" t="s">
        <v>277</v>
      </c>
      <c r="T32" s="44" t="s">
        <v>276</v>
      </c>
      <c r="U32" s="44" t="s">
        <v>276</v>
      </c>
      <c r="V32" s="44" t="s">
        <v>276</v>
      </c>
      <c r="W32" s="44" t="s">
        <v>276</v>
      </c>
      <c r="X32" s="84"/>
      <c r="Y32" s="44" t="s">
        <v>290</v>
      </c>
      <c r="Z32" s="44" t="s">
        <v>278</v>
      </c>
    </row>
    <row r="33" spans="1:26">
      <c r="A33" s="44" t="s">
        <v>74</v>
      </c>
      <c r="B33" s="84"/>
      <c r="C33" s="44" t="s">
        <v>285</v>
      </c>
      <c r="D33" s="44" t="s">
        <v>288</v>
      </c>
      <c r="E33" s="44" t="s">
        <v>271</v>
      </c>
      <c r="F33" s="84"/>
      <c r="G33" s="44">
        <v>1</v>
      </c>
      <c r="H33" s="84"/>
      <c r="I33" s="44" t="s">
        <v>273</v>
      </c>
      <c r="J33" s="44" t="s">
        <v>286</v>
      </c>
      <c r="K33" s="44" t="s">
        <v>275</v>
      </c>
      <c r="L33" s="84"/>
      <c r="M33" s="85" t="s">
        <v>276</v>
      </c>
      <c r="N33" s="85" t="s">
        <v>276</v>
      </c>
      <c r="O33" s="85" t="s">
        <v>276</v>
      </c>
      <c r="P33" s="85" t="s">
        <v>277</v>
      </c>
      <c r="Q33" s="85" t="s">
        <v>276</v>
      </c>
      <c r="R33" s="44" t="s">
        <v>277</v>
      </c>
      <c r="S33" s="44" t="s">
        <v>277</v>
      </c>
      <c r="T33" s="44" t="s">
        <v>276</v>
      </c>
      <c r="U33" s="44" t="s">
        <v>276</v>
      </c>
      <c r="V33" s="44" t="s">
        <v>276</v>
      </c>
      <c r="W33" s="44" t="s">
        <v>276</v>
      </c>
      <c r="X33" s="84"/>
      <c r="Y33" s="44" t="s">
        <v>290</v>
      </c>
      <c r="Z33" s="44" t="s">
        <v>278</v>
      </c>
    </row>
    <row r="34" spans="1:26">
      <c r="A34" s="44" t="s">
        <v>75</v>
      </c>
      <c r="B34" s="84"/>
      <c r="C34" s="44" t="s">
        <v>285</v>
      </c>
      <c r="D34" s="44" t="s">
        <v>288</v>
      </c>
      <c r="E34" s="44" t="s">
        <v>271</v>
      </c>
      <c r="F34" s="84"/>
      <c r="G34" s="44">
        <v>1</v>
      </c>
      <c r="H34" s="84"/>
      <c r="I34" s="44" t="s">
        <v>286</v>
      </c>
      <c r="J34" s="44" t="s">
        <v>286</v>
      </c>
      <c r="K34" s="44" t="s">
        <v>275</v>
      </c>
      <c r="L34" s="84"/>
      <c r="M34" s="85" t="s">
        <v>276</v>
      </c>
      <c r="N34" s="85" t="s">
        <v>276</v>
      </c>
      <c r="O34" s="85" t="s">
        <v>276</v>
      </c>
      <c r="P34" s="85" t="s">
        <v>277</v>
      </c>
      <c r="Q34" s="85" t="s">
        <v>276</v>
      </c>
      <c r="R34" s="44" t="s">
        <v>277</v>
      </c>
      <c r="S34" s="44" t="s">
        <v>277</v>
      </c>
      <c r="T34" s="44" t="s">
        <v>276</v>
      </c>
      <c r="U34" s="44" t="s">
        <v>276</v>
      </c>
      <c r="V34" s="44" t="s">
        <v>276</v>
      </c>
      <c r="W34" s="44" t="s">
        <v>276</v>
      </c>
      <c r="X34" s="84"/>
      <c r="Y34" s="44" t="s">
        <v>290</v>
      </c>
      <c r="Z34" s="44" t="s">
        <v>278</v>
      </c>
    </row>
    <row r="35" spans="1:26">
      <c r="A35" s="44" t="s">
        <v>76</v>
      </c>
      <c r="B35" s="84"/>
      <c r="C35" s="44" t="s">
        <v>279</v>
      </c>
      <c r="D35" s="44" t="s">
        <v>272</v>
      </c>
      <c r="E35" s="44" t="s">
        <v>271</v>
      </c>
      <c r="F35" s="84"/>
      <c r="G35" s="44">
        <v>1</v>
      </c>
      <c r="H35" s="84"/>
      <c r="I35" s="44" t="s">
        <v>283</v>
      </c>
      <c r="J35" s="44" t="s">
        <v>286</v>
      </c>
      <c r="K35" s="44" t="s">
        <v>284</v>
      </c>
      <c r="L35" s="84"/>
      <c r="M35" s="85" t="s">
        <v>276</v>
      </c>
      <c r="N35" s="85" t="s">
        <v>276</v>
      </c>
      <c r="O35" s="85" t="s">
        <v>276</v>
      </c>
      <c r="P35" s="85" t="s">
        <v>277</v>
      </c>
      <c r="Q35" s="85" t="s">
        <v>276</v>
      </c>
      <c r="R35" s="44" t="s">
        <v>277</v>
      </c>
      <c r="S35" s="44" t="s">
        <v>277</v>
      </c>
      <c r="T35" s="44" t="s">
        <v>276</v>
      </c>
      <c r="U35" s="44" t="s">
        <v>276</v>
      </c>
      <c r="V35" s="44" t="s">
        <v>276</v>
      </c>
      <c r="W35" s="44" t="s">
        <v>277</v>
      </c>
      <c r="X35" s="84"/>
      <c r="Y35" s="44" t="s">
        <v>287</v>
      </c>
      <c r="Z35" s="44" t="s">
        <v>282</v>
      </c>
    </row>
    <row r="36" spans="1:26">
      <c r="A36" s="44" t="s">
        <v>77</v>
      </c>
      <c r="B36" s="84"/>
      <c r="C36" s="44" t="s">
        <v>279</v>
      </c>
      <c r="D36" s="44" t="s">
        <v>272</v>
      </c>
      <c r="E36" s="44" t="s">
        <v>279</v>
      </c>
      <c r="F36" s="84"/>
      <c r="G36" s="44">
        <v>1</v>
      </c>
      <c r="H36" s="84"/>
      <c r="I36" s="44" t="s">
        <v>283</v>
      </c>
      <c r="J36" s="44" t="s">
        <v>286</v>
      </c>
      <c r="K36" s="44" t="s">
        <v>284</v>
      </c>
      <c r="L36" s="84"/>
      <c r="M36" s="85" t="s">
        <v>276</v>
      </c>
      <c r="N36" s="85" t="s">
        <v>276</v>
      </c>
      <c r="O36" s="85" t="s">
        <v>276</v>
      </c>
      <c r="P36" s="85" t="s">
        <v>277</v>
      </c>
      <c r="Q36" s="85" t="s">
        <v>276</v>
      </c>
      <c r="R36" s="44" t="s">
        <v>277</v>
      </c>
      <c r="S36" s="44" t="s">
        <v>277</v>
      </c>
      <c r="T36" s="44" t="s">
        <v>276</v>
      </c>
      <c r="U36" s="44" t="s">
        <v>276</v>
      </c>
      <c r="V36" s="44" t="s">
        <v>276</v>
      </c>
      <c r="W36" s="44" t="s">
        <v>276</v>
      </c>
      <c r="X36" s="84"/>
      <c r="Y36" s="44" t="s">
        <v>287</v>
      </c>
      <c r="Z36" s="44" t="s">
        <v>282</v>
      </c>
    </row>
    <row r="37" spans="1:26">
      <c r="A37" s="44" t="s">
        <v>78</v>
      </c>
      <c r="B37" s="84"/>
      <c r="C37" s="44" t="s">
        <v>285</v>
      </c>
      <c r="D37" s="44" t="s">
        <v>272</v>
      </c>
      <c r="E37" s="44" t="s">
        <v>288</v>
      </c>
      <c r="F37" s="84"/>
      <c r="G37" s="44">
        <v>2</v>
      </c>
      <c r="H37" s="84"/>
      <c r="I37" s="44" t="s">
        <v>283</v>
      </c>
      <c r="J37" s="44" t="s">
        <v>274</v>
      </c>
      <c r="K37" s="44" t="s">
        <v>284</v>
      </c>
      <c r="L37" s="84"/>
      <c r="M37" s="85" t="s">
        <v>276</v>
      </c>
      <c r="N37" s="85" t="s">
        <v>276</v>
      </c>
      <c r="O37" s="85" t="s">
        <v>277</v>
      </c>
      <c r="P37" s="85" t="s">
        <v>277</v>
      </c>
      <c r="Q37" s="85" t="s">
        <v>276</v>
      </c>
      <c r="R37" s="44" t="s">
        <v>277</v>
      </c>
      <c r="S37" s="44" t="s">
        <v>276</v>
      </c>
      <c r="T37" s="44" t="s">
        <v>276</v>
      </c>
      <c r="U37" s="44" t="s">
        <v>276</v>
      </c>
      <c r="V37" s="44" t="s">
        <v>276</v>
      </c>
      <c r="W37" s="44" t="s">
        <v>276</v>
      </c>
      <c r="X37" s="84"/>
      <c r="Y37" s="44" t="s">
        <v>287</v>
      </c>
      <c r="Z37" s="44" t="s">
        <v>282</v>
      </c>
    </row>
    <row r="38" spans="1:26">
      <c r="A38" s="44" t="s">
        <v>79</v>
      </c>
      <c r="B38" s="84"/>
      <c r="C38" s="44" t="s">
        <v>279</v>
      </c>
      <c r="D38" s="44" t="s">
        <v>288</v>
      </c>
      <c r="E38" s="44" t="s">
        <v>279</v>
      </c>
      <c r="F38" s="84"/>
      <c r="G38" s="44">
        <v>1</v>
      </c>
      <c r="H38" s="84"/>
      <c r="I38" s="44" t="s">
        <v>283</v>
      </c>
      <c r="J38" s="44" t="s">
        <v>286</v>
      </c>
      <c r="K38" s="44" t="s">
        <v>284</v>
      </c>
      <c r="L38" s="84"/>
      <c r="M38" s="85" t="s">
        <v>276</v>
      </c>
      <c r="N38" s="85" t="s">
        <v>276</v>
      </c>
      <c r="O38" s="85" t="s">
        <v>276</v>
      </c>
      <c r="P38" s="85" t="s">
        <v>277</v>
      </c>
      <c r="Q38" s="85" t="s">
        <v>276</v>
      </c>
      <c r="R38" s="44" t="s">
        <v>277</v>
      </c>
      <c r="S38" s="44" t="s">
        <v>276</v>
      </c>
      <c r="T38" s="44" t="s">
        <v>276</v>
      </c>
      <c r="U38" s="44" t="s">
        <v>277</v>
      </c>
      <c r="V38" s="44" t="s">
        <v>276</v>
      </c>
      <c r="W38" s="44" t="s">
        <v>276</v>
      </c>
      <c r="X38" s="84"/>
      <c r="Y38" s="44" t="s">
        <v>291</v>
      </c>
      <c r="Z38" s="44" t="s">
        <v>282</v>
      </c>
    </row>
    <row r="39" spans="1:26">
      <c r="A39" s="44" t="s">
        <v>80</v>
      </c>
      <c r="B39" s="84"/>
      <c r="C39" s="44" t="s">
        <v>279</v>
      </c>
      <c r="D39" s="44" t="s">
        <v>288</v>
      </c>
      <c r="E39" s="44" t="s">
        <v>271</v>
      </c>
      <c r="F39" s="84"/>
      <c r="G39" s="44">
        <v>1</v>
      </c>
      <c r="H39" s="84"/>
      <c r="I39" s="44" t="s">
        <v>283</v>
      </c>
      <c r="J39" s="44" t="s">
        <v>286</v>
      </c>
      <c r="K39" s="44" t="s">
        <v>284</v>
      </c>
      <c r="L39" s="84"/>
      <c r="M39" s="85" t="s">
        <v>276</v>
      </c>
      <c r="N39" s="85" t="s">
        <v>276</v>
      </c>
      <c r="O39" s="85" t="s">
        <v>276</v>
      </c>
      <c r="P39" s="85" t="s">
        <v>277</v>
      </c>
      <c r="Q39" s="85" t="s">
        <v>276</v>
      </c>
      <c r="R39" s="44" t="s">
        <v>277</v>
      </c>
      <c r="S39" s="44" t="s">
        <v>277</v>
      </c>
      <c r="T39" s="44" t="s">
        <v>276</v>
      </c>
      <c r="U39" s="44" t="s">
        <v>277</v>
      </c>
      <c r="V39" s="44" t="s">
        <v>277</v>
      </c>
      <c r="W39" s="44" t="s">
        <v>276</v>
      </c>
      <c r="X39" s="84"/>
      <c r="Y39" s="44" t="s">
        <v>291</v>
      </c>
      <c r="Z39" s="44" t="s">
        <v>282</v>
      </c>
    </row>
    <row r="40" spans="1:26">
      <c r="A40" s="44" t="s">
        <v>81</v>
      </c>
      <c r="B40" s="84"/>
      <c r="C40" s="44" t="s">
        <v>279</v>
      </c>
      <c r="D40" s="44" t="s">
        <v>288</v>
      </c>
      <c r="E40" s="44" t="s">
        <v>272</v>
      </c>
      <c r="F40" s="84"/>
      <c r="G40" s="44">
        <v>1</v>
      </c>
      <c r="H40" s="84"/>
      <c r="I40" s="44" t="s">
        <v>273</v>
      </c>
      <c r="J40" s="44" t="s">
        <v>286</v>
      </c>
      <c r="K40" s="44" t="s">
        <v>284</v>
      </c>
      <c r="L40" s="84"/>
      <c r="M40" s="85" t="s">
        <v>276</v>
      </c>
      <c r="N40" s="85" t="s">
        <v>276</v>
      </c>
      <c r="O40" s="85" t="s">
        <v>276</v>
      </c>
      <c r="P40" s="85" t="s">
        <v>277</v>
      </c>
      <c r="Q40" s="85" t="s">
        <v>276</v>
      </c>
      <c r="R40" s="44" t="s">
        <v>277</v>
      </c>
      <c r="S40" s="44" t="s">
        <v>276</v>
      </c>
      <c r="T40" s="44" t="s">
        <v>276</v>
      </c>
      <c r="U40" s="44" t="s">
        <v>276</v>
      </c>
      <c r="V40" s="44" t="s">
        <v>276</v>
      </c>
      <c r="W40" s="44" t="s">
        <v>276</v>
      </c>
      <c r="X40" s="84"/>
      <c r="Y40" s="44" t="s">
        <v>25</v>
      </c>
      <c r="Z40" s="44" t="s">
        <v>278</v>
      </c>
    </row>
    <row r="41" spans="1:26">
      <c r="A41" s="44" t="s">
        <v>82</v>
      </c>
      <c r="B41" s="84"/>
      <c r="C41" s="44" t="s">
        <v>292</v>
      </c>
      <c r="D41" s="44" t="s">
        <v>272</v>
      </c>
      <c r="E41" s="44" t="s">
        <v>279</v>
      </c>
      <c r="F41" s="84"/>
      <c r="G41" s="44">
        <v>1</v>
      </c>
      <c r="H41" s="84"/>
      <c r="I41" s="44" t="s">
        <v>274</v>
      </c>
      <c r="J41" s="44" t="s">
        <v>294</v>
      </c>
      <c r="K41" s="44" t="s">
        <v>284</v>
      </c>
      <c r="L41" s="84"/>
      <c r="M41" s="85" t="s">
        <v>276</v>
      </c>
      <c r="N41" s="85" t="s">
        <v>276</v>
      </c>
      <c r="O41" s="85" t="s">
        <v>277</v>
      </c>
      <c r="P41" s="85" t="s">
        <v>277</v>
      </c>
      <c r="Q41" s="85" t="s">
        <v>276</v>
      </c>
      <c r="R41" s="44" t="s">
        <v>277</v>
      </c>
      <c r="S41" s="44" t="s">
        <v>276</v>
      </c>
      <c r="T41" s="44" t="s">
        <v>276</v>
      </c>
      <c r="U41" s="44" t="s">
        <v>277</v>
      </c>
      <c r="V41" s="44" t="s">
        <v>276</v>
      </c>
      <c r="W41" s="44" t="s">
        <v>276</v>
      </c>
      <c r="X41" s="84"/>
      <c r="Y41" s="44" t="s">
        <v>291</v>
      </c>
      <c r="Z41" s="44" t="s">
        <v>282</v>
      </c>
    </row>
    <row r="42" spans="1:26">
      <c r="A42" s="44" t="s">
        <v>204</v>
      </c>
      <c r="B42" s="84"/>
      <c r="C42" s="44" t="s">
        <v>271</v>
      </c>
      <c r="D42" s="44" t="s">
        <v>288</v>
      </c>
      <c r="E42" s="44" t="s">
        <v>288</v>
      </c>
      <c r="F42" s="84"/>
      <c r="G42" s="44">
        <v>4</v>
      </c>
      <c r="H42" s="84"/>
      <c r="I42" s="44" t="s">
        <v>273</v>
      </c>
      <c r="J42" s="44" t="s">
        <v>286</v>
      </c>
      <c r="K42" s="44" t="s">
        <v>284</v>
      </c>
      <c r="L42" s="84"/>
      <c r="M42" s="85" t="s">
        <v>276</v>
      </c>
      <c r="N42" s="85" t="s">
        <v>276</v>
      </c>
      <c r="O42" s="85" t="s">
        <v>277</v>
      </c>
      <c r="P42" s="85" t="s">
        <v>276</v>
      </c>
      <c r="Q42" s="85" t="s">
        <v>276</v>
      </c>
      <c r="R42" s="44" t="s">
        <v>277</v>
      </c>
      <c r="S42" s="44" t="s">
        <v>276</v>
      </c>
      <c r="T42" s="44" t="s">
        <v>276</v>
      </c>
      <c r="U42" s="44" t="s">
        <v>277</v>
      </c>
      <c r="V42" s="44" t="s">
        <v>276</v>
      </c>
      <c r="W42" s="44" t="s">
        <v>276</v>
      </c>
      <c r="X42" s="84"/>
      <c r="Y42" s="44" t="s">
        <v>291</v>
      </c>
      <c r="Z42" s="44" t="s">
        <v>282</v>
      </c>
    </row>
    <row r="43" spans="1:26">
      <c r="A43" s="44" t="s">
        <v>83</v>
      </c>
      <c r="B43" s="84"/>
      <c r="C43" s="44" t="s">
        <v>279</v>
      </c>
      <c r="D43" s="44" t="s">
        <v>288</v>
      </c>
      <c r="E43" s="44" t="s">
        <v>279</v>
      </c>
      <c r="F43" s="84"/>
      <c r="G43" s="44">
        <v>1</v>
      </c>
      <c r="H43" s="84"/>
      <c r="I43" s="44" t="s">
        <v>293</v>
      </c>
      <c r="J43" s="44" t="s">
        <v>286</v>
      </c>
      <c r="K43" s="44" t="s">
        <v>284</v>
      </c>
      <c r="L43" s="84"/>
      <c r="M43" s="85" t="s">
        <v>277</v>
      </c>
      <c r="N43" s="85" t="s">
        <v>277</v>
      </c>
      <c r="O43" s="85" t="s">
        <v>276</v>
      </c>
      <c r="P43" s="85" t="s">
        <v>277</v>
      </c>
      <c r="Q43" s="85" t="s">
        <v>277</v>
      </c>
      <c r="R43" s="44" t="s">
        <v>277</v>
      </c>
      <c r="S43" s="44" t="s">
        <v>277</v>
      </c>
      <c r="T43" s="44" t="s">
        <v>276</v>
      </c>
      <c r="U43" s="44" t="s">
        <v>277</v>
      </c>
      <c r="V43" s="44" t="s">
        <v>276</v>
      </c>
      <c r="W43" s="44" t="s">
        <v>276</v>
      </c>
      <c r="X43" s="84"/>
      <c r="Y43" s="44" t="s">
        <v>291</v>
      </c>
      <c r="Z43" s="44" t="s">
        <v>282</v>
      </c>
    </row>
    <row r="44" spans="1:26">
      <c r="A44" s="44" t="s">
        <v>205</v>
      </c>
      <c r="B44" s="84"/>
      <c r="C44" s="44" t="s">
        <v>279</v>
      </c>
      <c r="D44" s="44" t="s">
        <v>272</v>
      </c>
      <c r="E44" s="44" t="s">
        <v>272</v>
      </c>
      <c r="F44" s="84"/>
      <c r="G44" s="44">
        <v>1</v>
      </c>
      <c r="H44" s="84"/>
      <c r="I44" s="44" t="s">
        <v>280</v>
      </c>
      <c r="J44" s="44" t="s">
        <v>286</v>
      </c>
      <c r="K44" s="44" t="s">
        <v>284</v>
      </c>
      <c r="L44" s="84"/>
      <c r="M44" s="85" t="s">
        <v>277</v>
      </c>
      <c r="N44" s="85" t="s">
        <v>277</v>
      </c>
      <c r="O44" s="85" t="s">
        <v>277</v>
      </c>
      <c r="P44" s="85" t="s">
        <v>276</v>
      </c>
      <c r="Q44" s="85" t="s">
        <v>277</v>
      </c>
      <c r="R44" s="44" t="s">
        <v>295</v>
      </c>
      <c r="S44" s="44" t="s">
        <v>276</v>
      </c>
      <c r="T44" s="44" t="s">
        <v>277</v>
      </c>
      <c r="U44" s="44" t="s">
        <v>277</v>
      </c>
      <c r="V44" s="44" t="s">
        <v>276</v>
      </c>
      <c r="W44" s="44" t="s">
        <v>277</v>
      </c>
      <c r="X44" s="84"/>
      <c r="Y44" s="44" t="s">
        <v>291</v>
      </c>
      <c r="Z44" s="44" t="s">
        <v>289</v>
      </c>
    </row>
    <row r="45" spans="1:26">
      <c r="A45" s="44" t="s">
        <v>206</v>
      </c>
      <c r="B45" s="84"/>
      <c r="C45" s="44" t="s">
        <v>279</v>
      </c>
      <c r="D45" s="44" t="s">
        <v>288</v>
      </c>
      <c r="E45" s="44" t="s">
        <v>272</v>
      </c>
      <c r="F45" s="84"/>
      <c r="G45" s="44">
        <v>2</v>
      </c>
      <c r="H45" s="84"/>
      <c r="I45" s="44" t="s">
        <v>293</v>
      </c>
      <c r="J45" s="44" t="s">
        <v>286</v>
      </c>
      <c r="K45" s="44" t="s">
        <v>284</v>
      </c>
      <c r="L45" s="84"/>
      <c r="M45" s="85" t="s">
        <v>277</v>
      </c>
      <c r="N45" s="85" t="s">
        <v>277</v>
      </c>
      <c r="O45" s="85" t="s">
        <v>277</v>
      </c>
      <c r="P45" s="85" t="s">
        <v>276</v>
      </c>
      <c r="Q45" s="85" t="s">
        <v>277</v>
      </c>
      <c r="R45" s="44" t="s">
        <v>277</v>
      </c>
      <c r="S45" s="44" t="s">
        <v>276</v>
      </c>
      <c r="T45" s="44" t="s">
        <v>276</v>
      </c>
      <c r="U45" s="44" t="s">
        <v>277</v>
      </c>
      <c r="V45" s="44" t="s">
        <v>276</v>
      </c>
      <c r="W45" s="44" t="s">
        <v>276</v>
      </c>
      <c r="X45" s="84"/>
      <c r="Y45" s="44" t="s">
        <v>291</v>
      </c>
      <c r="Z45" s="44" t="s">
        <v>282</v>
      </c>
    </row>
    <row r="46" spans="1:26">
      <c r="A46" s="44" t="s">
        <v>84</v>
      </c>
      <c r="B46" s="84"/>
      <c r="C46" s="44" t="s">
        <v>292</v>
      </c>
      <c r="D46" s="44" t="s">
        <v>288</v>
      </c>
      <c r="E46" s="44" t="s">
        <v>279</v>
      </c>
      <c r="F46" s="84"/>
      <c r="G46" s="44">
        <v>1</v>
      </c>
      <c r="H46" s="84"/>
      <c r="I46" s="44" t="s">
        <v>293</v>
      </c>
      <c r="J46" s="44" t="s">
        <v>286</v>
      </c>
      <c r="K46" s="44" t="s">
        <v>284</v>
      </c>
      <c r="L46" s="84"/>
      <c r="M46" s="85" t="s">
        <v>276</v>
      </c>
      <c r="N46" s="85" t="s">
        <v>276</v>
      </c>
      <c r="O46" s="85" t="s">
        <v>276</v>
      </c>
      <c r="P46" s="85" t="s">
        <v>277</v>
      </c>
      <c r="Q46" s="85" t="s">
        <v>276</v>
      </c>
      <c r="R46" s="44" t="s">
        <v>277</v>
      </c>
      <c r="S46" s="44" t="s">
        <v>277</v>
      </c>
      <c r="T46" s="44" t="s">
        <v>276</v>
      </c>
      <c r="U46" s="44" t="s">
        <v>277</v>
      </c>
      <c r="V46" s="44" t="s">
        <v>276</v>
      </c>
      <c r="W46" s="44" t="s">
        <v>276</v>
      </c>
      <c r="X46" s="84"/>
      <c r="Y46" s="44" t="s">
        <v>287</v>
      </c>
      <c r="Z46" s="44" t="s">
        <v>282</v>
      </c>
    </row>
    <row r="47" spans="1:26">
      <c r="A47" s="44" t="s">
        <v>207</v>
      </c>
      <c r="B47" s="84"/>
      <c r="C47" s="44" t="s">
        <v>279</v>
      </c>
      <c r="D47" s="44" t="s">
        <v>288</v>
      </c>
      <c r="E47" s="44" t="s">
        <v>272</v>
      </c>
      <c r="F47" s="84"/>
      <c r="G47" s="44">
        <v>1</v>
      </c>
      <c r="H47" s="84"/>
      <c r="I47" s="44" t="s">
        <v>293</v>
      </c>
      <c r="J47" s="44" t="s">
        <v>286</v>
      </c>
      <c r="K47" s="44" t="s">
        <v>284</v>
      </c>
      <c r="L47" s="84"/>
      <c r="M47" s="85" t="s">
        <v>276</v>
      </c>
      <c r="N47" s="85" t="s">
        <v>276</v>
      </c>
      <c r="O47" s="85" t="s">
        <v>277</v>
      </c>
      <c r="P47" s="85" t="s">
        <v>276</v>
      </c>
      <c r="Q47" s="85" t="s">
        <v>276</v>
      </c>
      <c r="R47" s="44" t="s">
        <v>277</v>
      </c>
      <c r="S47" s="44" t="s">
        <v>276</v>
      </c>
      <c r="T47" s="44" t="s">
        <v>276</v>
      </c>
      <c r="U47" s="44" t="s">
        <v>277</v>
      </c>
      <c r="V47" s="44" t="s">
        <v>276</v>
      </c>
      <c r="W47" s="44" t="s">
        <v>276</v>
      </c>
      <c r="X47" s="84"/>
      <c r="Y47" s="44" t="s">
        <v>287</v>
      </c>
      <c r="Z47" s="44" t="s">
        <v>282</v>
      </c>
    </row>
    <row r="48" spans="1:26">
      <c r="A48" s="44" t="s">
        <v>85</v>
      </c>
      <c r="B48" s="84"/>
      <c r="C48" s="44" t="s">
        <v>285</v>
      </c>
      <c r="D48" s="44" t="s">
        <v>288</v>
      </c>
      <c r="E48" s="44" t="s">
        <v>271</v>
      </c>
      <c r="F48" s="84"/>
      <c r="G48" s="44">
        <v>1</v>
      </c>
      <c r="H48" s="84"/>
      <c r="I48" s="44" t="s">
        <v>283</v>
      </c>
      <c r="J48" s="44" t="s">
        <v>286</v>
      </c>
      <c r="K48" s="44" t="s">
        <v>284</v>
      </c>
      <c r="L48" s="84"/>
      <c r="M48" s="85" t="s">
        <v>277</v>
      </c>
      <c r="N48" s="85" t="s">
        <v>277</v>
      </c>
      <c r="O48" s="85" t="s">
        <v>277</v>
      </c>
      <c r="P48" s="85" t="s">
        <v>277</v>
      </c>
      <c r="Q48" s="85" t="s">
        <v>277</v>
      </c>
      <c r="R48" s="44" t="s">
        <v>277</v>
      </c>
      <c r="S48" s="44" t="s">
        <v>276</v>
      </c>
      <c r="T48" s="44" t="s">
        <v>276</v>
      </c>
      <c r="U48" s="44" t="s">
        <v>277</v>
      </c>
      <c r="V48" s="44" t="s">
        <v>277</v>
      </c>
      <c r="W48" s="44" t="s">
        <v>277</v>
      </c>
      <c r="X48" s="84"/>
      <c r="Y48" s="44" t="s">
        <v>291</v>
      </c>
      <c r="Z48" s="44" t="s">
        <v>278</v>
      </c>
    </row>
    <row r="49" spans="1:26">
      <c r="A49" s="44" t="s">
        <v>208</v>
      </c>
      <c r="B49" s="84"/>
      <c r="C49" s="44" t="s">
        <v>292</v>
      </c>
      <c r="D49" s="44" t="s">
        <v>288</v>
      </c>
      <c r="E49" s="44" t="s">
        <v>271</v>
      </c>
      <c r="F49" s="84"/>
      <c r="G49" s="44">
        <v>1</v>
      </c>
      <c r="H49" s="84"/>
      <c r="I49" s="44" t="s">
        <v>283</v>
      </c>
      <c r="J49" s="44" t="s">
        <v>286</v>
      </c>
      <c r="K49" s="44" t="s">
        <v>284</v>
      </c>
      <c r="L49" s="84"/>
      <c r="M49" s="85" t="s">
        <v>277</v>
      </c>
      <c r="N49" s="85" t="s">
        <v>277</v>
      </c>
      <c r="O49" s="85" t="s">
        <v>277</v>
      </c>
      <c r="P49" s="85" t="s">
        <v>276</v>
      </c>
      <c r="Q49" s="85" t="s">
        <v>277</v>
      </c>
      <c r="R49" s="44" t="s">
        <v>277</v>
      </c>
      <c r="S49" s="44" t="s">
        <v>276</v>
      </c>
      <c r="T49" s="44" t="s">
        <v>276</v>
      </c>
      <c r="U49" s="44" t="s">
        <v>277</v>
      </c>
      <c r="V49" s="44" t="s">
        <v>277</v>
      </c>
      <c r="W49" s="44" t="s">
        <v>277</v>
      </c>
      <c r="X49" s="84"/>
      <c r="Y49" s="44" t="s">
        <v>291</v>
      </c>
      <c r="Z49" s="44" t="s">
        <v>278</v>
      </c>
    </row>
    <row r="50" spans="1:26">
      <c r="A50" s="44" t="s">
        <v>86</v>
      </c>
      <c r="B50" s="84"/>
      <c r="C50" s="44" t="s">
        <v>292</v>
      </c>
      <c r="D50" s="44" t="s">
        <v>288</v>
      </c>
      <c r="E50" s="44" t="s">
        <v>279</v>
      </c>
      <c r="F50" s="84"/>
      <c r="G50" s="44">
        <v>1</v>
      </c>
      <c r="H50" s="84"/>
      <c r="I50" s="44" t="s">
        <v>283</v>
      </c>
      <c r="J50" s="44" t="s">
        <v>294</v>
      </c>
      <c r="K50" s="44" t="s">
        <v>284</v>
      </c>
      <c r="L50" s="84"/>
      <c r="M50" s="85" t="s">
        <v>276</v>
      </c>
      <c r="N50" s="85" t="s">
        <v>276</v>
      </c>
      <c r="O50" s="85" t="s">
        <v>276</v>
      </c>
      <c r="P50" s="85" t="s">
        <v>277</v>
      </c>
      <c r="Q50" s="85" t="s">
        <v>277</v>
      </c>
      <c r="R50" s="44" t="s">
        <v>277</v>
      </c>
      <c r="S50" s="44" t="s">
        <v>276</v>
      </c>
      <c r="T50" s="44" t="s">
        <v>276</v>
      </c>
      <c r="U50" s="44" t="s">
        <v>277</v>
      </c>
      <c r="V50" s="44" t="s">
        <v>276</v>
      </c>
      <c r="W50" s="44" t="s">
        <v>276</v>
      </c>
      <c r="X50" s="84"/>
      <c r="Y50" s="44" t="s">
        <v>291</v>
      </c>
      <c r="Z50" s="44" t="s">
        <v>278</v>
      </c>
    </row>
    <row r="51" spans="1:26">
      <c r="A51" s="44" t="s">
        <v>87</v>
      </c>
      <c r="B51" s="84"/>
      <c r="C51" s="44" t="s">
        <v>279</v>
      </c>
      <c r="D51" s="44" t="s">
        <v>272</v>
      </c>
      <c r="E51" s="44" t="s">
        <v>272</v>
      </c>
      <c r="F51" s="84"/>
      <c r="G51" s="44">
        <v>1</v>
      </c>
      <c r="H51" s="84"/>
      <c r="I51" s="44" t="s">
        <v>283</v>
      </c>
      <c r="J51" s="44" t="s">
        <v>294</v>
      </c>
      <c r="K51" s="44" t="s">
        <v>284</v>
      </c>
      <c r="L51" s="84"/>
      <c r="M51" s="85" t="s">
        <v>276</v>
      </c>
      <c r="N51" s="85" t="s">
        <v>276</v>
      </c>
      <c r="O51" s="85" t="s">
        <v>276</v>
      </c>
      <c r="P51" s="85" t="s">
        <v>277</v>
      </c>
      <c r="Q51" s="85" t="s">
        <v>276</v>
      </c>
      <c r="R51" s="44" t="s">
        <v>277</v>
      </c>
      <c r="S51" s="44" t="s">
        <v>276</v>
      </c>
      <c r="T51" s="44" t="s">
        <v>276</v>
      </c>
      <c r="U51" s="44" t="s">
        <v>276</v>
      </c>
      <c r="V51" s="44" t="s">
        <v>276</v>
      </c>
      <c r="W51" s="44" t="s">
        <v>276</v>
      </c>
      <c r="X51" s="84"/>
      <c r="Y51" s="44" t="s">
        <v>287</v>
      </c>
      <c r="Z51" s="44" t="s">
        <v>282</v>
      </c>
    </row>
    <row r="52" spans="1:26">
      <c r="A52" s="44" t="s">
        <v>88</v>
      </c>
      <c r="B52" s="84"/>
      <c r="C52" s="44" t="s">
        <v>285</v>
      </c>
      <c r="D52" s="44" t="s">
        <v>272</v>
      </c>
      <c r="E52" s="44" t="s">
        <v>272</v>
      </c>
      <c r="F52" s="84"/>
      <c r="G52" s="44">
        <v>1</v>
      </c>
      <c r="H52" s="84"/>
      <c r="I52" s="44" t="s">
        <v>273</v>
      </c>
      <c r="J52" s="44" t="s">
        <v>294</v>
      </c>
      <c r="K52" s="44" t="s">
        <v>284</v>
      </c>
      <c r="L52" s="84"/>
      <c r="M52" s="85" t="s">
        <v>276</v>
      </c>
      <c r="N52" s="85" t="s">
        <v>276</v>
      </c>
      <c r="O52" s="85" t="s">
        <v>276</v>
      </c>
      <c r="P52" s="85" t="s">
        <v>277</v>
      </c>
      <c r="Q52" s="85" t="s">
        <v>276</v>
      </c>
      <c r="R52" s="44" t="s">
        <v>277</v>
      </c>
      <c r="S52" s="44" t="s">
        <v>276</v>
      </c>
      <c r="T52" s="44" t="s">
        <v>276</v>
      </c>
      <c r="U52" s="44" t="s">
        <v>276</v>
      </c>
      <c r="V52" s="44" t="s">
        <v>276</v>
      </c>
      <c r="W52" s="44" t="s">
        <v>276</v>
      </c>
      <c r="X52" s="84"/>
      <c r="Y52" s="44" t="s">
        <v>291</v>
      </c>
      <c r="Z52" s="44" t="s">
        <v>282</v>
      </c>
    </row>
    <row r="53" spans="1:26">
      <c r="A53" s="44" t="s">
        <v>89</v>
      </c>
      <c r="B53" s="84"/>
      <c r="C53" s="44" t="s">
        <v>292</v>
      </c>
      <c r="D53" s="44" t="s">
        <v>288</v>
      </c>
      <c r="E53" s="44" t="s">
        <v>271</v>
      </c>
      <c r="F53" s="84"/>
      <c r="G53" s="44">
        <v>1</v>
      </c>
      <c r="H53" s="84"/>
      <c r="I53" s="44" t="s">
        <v>273</v>
      </c>
      <c r="J53" s="44" t="s">
        <v>286</v>
      </c>
      <c r="K53" s="44" t="s">
        <v>284</v>
      </c>
      <c r="L53" s="84"/>
      <c r="M53" s="85" t="s">
        <v>276</v>
      </c>
      <c r="N53" s="85" t="s">
        <v>276</v>
      </c>
      <c r="O53" s="85" t="s">
        <v>277</v>
      </c>
      <c r="P53" s="85" t="s">
        <v>277</v>
      </c>
      <c r="Q53" s="85" t="s">
        <v>276</v>
      </c>
      <c r="R53" s="44" t="s">
        <v>277</v>
      </c>
      <c r="S53" s="44" t="s">
        <v>277</v>
      </c>
      <c r="T53" s="44" t="s">
        <v>276</v>
      </c>
      <c r="U53" s="44" t="s">
        <v>277</v>
      </c>
      <c r="V53" s="44" t="s">
        <v>277</v>
      </c>
      <c r="W53" s="44" t="s">
        <v>277</v>
      </c>
      <c r="X53" s="84"/>
      <c r="Y53" s="44" t="s">
        <v>25</v>
      </c>
      <c r="Z53" s="44" t="s">
        <v>282</v>
      </c>
    </row>
    <row r="54" spans="1:26">
      <c r="A54" s="44" t="s">
        <v>90</v>
      </c>
      <c r="B54" s="84"/>
      <c r="C54" s="44" t="s">
        <v>285</v>
      </c>
      <c r="D54" s="44" t="s">
        <v>272</v>
      </c>
      <c r="E54" s="44" t="s">
        <v>271</v>
      </c>
      <c r="F54" s="84"/>
      <c r="G54" s="44">
        <v>1</v>
      </c>
      <c r="H54" s="84"/>
      <c r="I54" s="44" t="s">
        <v>283</v>
      </c>
      <c r="J54" s="44" t="s">
        <v>286</v>
      </c>
      <c r="K54" s="44" t="s">
        <v>284</v>
      </c>
      <c r="L54" s="84"/>
      <c r="M54" s="85" t="s">
        <v>276</v>
      </c>
      <c r="N54" s="85" t="s">
        <v>276</v>
      </c>
      <c r="O54" s="85" t="s">
        <v>276</v>
      </c>
      <c r="P54" s="85" t="s">
        <v>277</v>
      </c>
      <c r="Q54" s="85" t="s">
        <v>276</v>
      </c>
      <c r="R54" s="44" t="s">
        <v>277</v>
      </c>
      <c r="S54" s="44" t="s">
        <v>277</v>
      </c>
      <c r="T54" s="44" t="s">
        <v>276</v>
      </c>
      <c r="U54" s="44" t="s">
        <v>276</v>
      </c>
      <c r="V54" s="44" t="s">
        <v>276</v>
      </c>
      <c r="W54" s="44" t="s">
        <v>277</v>
      </c>
      <c r="X54" s="84"/>
      <c r="Y54" s="44" t="s">
        <v>287</v>
      </c>
      <c r="Z54" s="44" t="s">
        <v>282</v>
      </c>
    </row>
    <row r="55" spans="1:26">
      <c r="A55" s="44" t="s">
        <v>209</v>
      </c>
      <c r="B55" s="84"/>
      <c r="C55" s="44" t="s">
        <v>279</v>
      </c>
      <c r="D55" s="44" t="s">
        <v>272</v>
      </c>
      <c r="E55" s="44" t="s">
        <v>279</v>
      </c>
      <c r="F55" s="84"/>
      <c r="G55" s="44">
        <v>1</v>
      </c>
      <c r="H55" s="84"/>
      <c r="I55" s="44" t="s">
        <v>283</v>
      </c>
      <c r="J55" s="44" t="s">
        <v>286</v>
      </c>
      <c r="K55" s="44" t="s">
        <v>284</v>
      </c>
      <c r="L55" s="84"/>
      <c r="M55" s="85" t="s">
        <v>277</v>
      </c>
      <c r="N55" s="85" t="s">
        <v>277</v>
      </c>
      <c r="O55" s="85" t="s">
        <v>277</v>
      </c>
      <c r="P55" s="85" t="s">
        <v>276</v>
      </c>
      <c r="Q55" s="85" t="s">
        <v>277</v>
      </c>
      <c r="R55" s="44" t="s">
        <v>277</v>
      </c>
      <c r="S55" s="44" t="s">
        <v>276</v>
      </c>
      <c r="T55" s="44" t="s">
        <v>276</v>
      </c>
      <c r="U55" s="44" t="s">
        <v>277</v>
      </c>
      <c r="V55" s="44" t="s">
        <v>277</v>
      </c>
      <c r="W55" s="44" t="s">
        <v>277</v>
      </c>
      <c r="X55" s="84"/>
      <c r="Y55" s="44" t="s">
        <v>291</v>
      </c>
      <c r="Z55" s="44" t="s">
        <v>282</v>
      </c>
    </row>
    <row r="56" spans="1:26">
      <c r="A56" s="44" t="s">
        <v>91</v>
      </c>
      <c r="B56" s="84"/>
      <c r="C56" s="44" t="s">
        <v>271</v>
      </c>
      <c r="D56" s="44" t="s">
        <v>288</v>
      </c>
      <c r="E56" s="44" t="s">
        <v>272</v>
      </c>
      <c r="F56" s="84"/>
      <c r="G56" s="44">
        <v>2</v>
      </c>
      <c r="H56" s="84"/>
      <c r="I56" s="44" t="s">
        <v>283</v>
      </c>
      <c r="J56" s="44" t="s">
        <v>286</v>
      </c>
      <c r="K56" s="44" t="s">
        <v>284</v>
      </c>
      <c r="L56" s="84"/>
      <c r="M56" s="85" t="s">
        <v>276</v>
      </c>
      <c r="N56" s="85" t="s">
        <v>276</v>
      </c>
      <c r="O56" s="85" t="s">
        <v>276</v>
      </c>
      <c r="P56" s="85" t="s">
        <v>277</v>
      </c>
      <c r="Q56" s="85" t="s">
        <v>276</v>
      </c>
      <c r="R56" s="44" t="s">
        <v>277</v>
      </c>
      <c r="S56" s="44" t="s">
        <v>276</v>
      </c>
      <c r="T56" s="44" t="s">
        <v>276</v>
      </c>
      <c r="U56" s="44" t="s">
        <v>276</v>
      </c>
      <c r="V56" s="44" t="s">
        <v>276</v>
      </c>
      <c r="W56" s="44" t="s">
        <v>276</v>
      </c>
      <c r="X56" s="84"/>
      <c r="Y56" s="44" t="s">
        <v>290</v>
      </c>
      <c r="Z56" s="44" t="s">
        <v>278</v>
      </c>
    </row>
    <row r="57" spans="1:26">
      <c r="A57" s="44" t="s">
        <v>210</v>
      </c>
      <c r="B57" s="84"/>
      <c r="C57" s="44" t="s">
        <v>271</v>
      </c>
      <c r="D57" s="44" t="s">
        <v>288</v>
      </c>
      <c r="E57" s="44" t="s">
        <v>272</v>
      </c>
      <c r="F57" s="84"/>
      <c r="G57" s="44">
        <v>2</v>
      </c>
      <c r="H57" s="84"/>
      <c r="I57" s="44" t="s">
        <v>283</v>
      </c>
      <c r="J57" s="44" t="s">
        <v>286</v>
      </c>
      <c r="K57" s="44" t="s">
        <v>284</v>
      </c>
      <c r="L57" s="84"/>
      <c r="M57" s="85" t="s">
        <v>277</v>
      </c>
      <c r="N57" s="85" t="s">
        <v>277</v>
      </c>
      <c r="O57" s="85" t="s">
        <v>277</v>
      </c>
      <c r="P57" s="85" t="s">
        <v>276</v>
      </c>
      <c r="Q57" s="85" t="s">
        <v>277</v>
      </c>
      <c r="R57" s="44" t="s">
        <v>277</v>
      </c>
      <c r="S57" s="44" t="s">
        <v>276</v>
      </c>
      <c r="T57" s="44" t="s">
        <v>276</v>
      </c>
      <c r="U57" s="44" t="s">
        <v>276</v>
      </c>
      <c r="V57" s="44" t="s">
        <v>276</v>
      </c>
      <c r="W57" s="44" t="s">
        <v>276</v>
      </c>
      <c r="X57" s="84"/>
      <c r="Y57" s="44" t="s">
        <v>290</v>
      </c>
      <c r="Z57" s="44" t="s">
        <v>278</v>
      </c>
    </row>
    <row r="58" spans="1:26">
      <c r="A58" s="44" t="s">
        <v>92</v>
      </c>
      <c r="B58" s="84"/>
      <c r="C58" s="44" t="s">
        <v>285</v>
      </c>
      <c r="D58" s="44" t="s">
        <v>288</v>
      </c>
      <c r="E58" s="44" t="s">
        <v>271</v>
      </c>
      <c r="F58" s="84"/>
      <c r="G58" s="44">
        <v>1</v>
      </c>
      <c r="H58" s="84"/>
      <c r="I58" s="44" t="s">
        <v>280</v>
      </c>
      <c r="J58" s="44" t="s">
        <v>294</v>
      </c>
      <c r="K58" s="44" t="s">
        <v>296</v>
      </c>
      <c r="L58" s="84"/>
      <c r="M58" s="85" t="s">
        <v>276</v>
      </c>
      <c r="N58" s="85" t="s">
        <v>276</v>
      </c>
      <c r="O58" s="85" t="s">
        <v>276</v>
      </c>
      <c r="P58" s="85" t="s">
        <v>277</v>
      </c>
      <c r="Q58" s="85" t="s">
        <v>276</v>
      </c>
      <c r="R58" s="44" t="s">
        <v>277</v>
      </c>
      <c r="S58" s="44" t="s">
        <v>277</v>
      </c>
      <c r="T58" s="44" t="s">
        <v>276</v>
      </c>
      <c r="U58" s="44" t="s">
        <v>276</v>
      </c>
      <c r="V58" s="44" t="s">
        <v>276</v>
      </c>
      <c r="W58" s="44" t="s">
        <v>277</v>
      </c>
      <c r="X58" s="84"/>
      <c r="Y58" s="44" t="s">
        <v>287</v>
      </c>
      <c r="Z58" s="44" t="s">
        <v>282</v>
      </c>
    </row>
    <row r="59" spans="1:26">
      <c r="A59" s="44" t="s">
        <v>93</v>
      </c>
      <c r="B59" s="84"/>
      <c r="C59" s="44" t="s">
        <v>292</v>
      </c>
      <c r="D59" s="44" t="s">
        <v>279</v>
      </c>
      <c r="E59" s="44" t="s">
        <v>271</v>
      </c>
      <c r="F59" s="84"/>
      <c r="G59" s="44">
        <v>1</v>
      </c>
      <c r="H59" s="84"/>
      <c r="I59" s="44" t="s">
        <v>273</v>
      </c>
      <c r="J59" s="44" t="s">
        <v>294</v>
      </c>
      <c r="K59" s="44" t="s">
        <v>284</v>
      </c>
      <c r="L59" s="84"/>
      <c r="M59" s="85" t="s">
        <v>276</v>
      </c>
      <c r="N59" s="85" t="s">
        <v>276</v>
      </c>
      <c r="O59" s="85" t="s">
        <v>276</v>
      </c>
      <c r="P59" s="85" t="s">
        <v>277</v>
      </c>
      <c r="Q59" s="85" t="s">
        <v>276</v>
      </c>
      <c r="R59" s="44" t="s">
        <v>277</v>
      </c>
      <c r="S59" s="44" t="s">
        <v>277</v>
      </c>
      <c r="T59" s="44" t="s">
        <v>277</v>
      </c>
      <c r="U59" s="44" t="s">
        <v>276</v>
      </c>
      <c r="V59" s="44" t="s">
        <v>277</v>
      </c>
      <c r="W59" s="44" t="s">
        <v>277</v>
      </c>
      <c r="X59" s="84"/>
      <c r="Y59" s="44" t="s">
        <v>287</v>
      </c>
      <c r="Z59" s="44" t="s">
        <v>289</v>
      </c>
    </row>
    <row r="60" spans="1:26">
      <c r="A60" s="44" t="s">
        <v>94</v>
      </c>
      <c r="B60" s="84"/>
      <c r="C60" s="44" t="s">
        <v>285</v>
      </c>
      <c r="D60" s="44" t="s">
        <v>272</v>
      </c>
      <c r="E60" s="44" t="s">
        <v>279</v>
      </c>
      <c r="F60" s="84"/>
      <c r="G60" s="44">
        <v>1</v>
      </c>
      <c r="H60" s="84"/>
      <c r="I60" s="44" t="s">
        <v>273</v>
      </c>
      <c r="J60" s="44" t="s">
        <v>294</v>
      </c>
      <c r="K60" s="44" t="s">
        <v>284</v>
      </c>
      <c r="L60" s="84"/>
      <c r="M60" s="85" t="s">
        <v>276</v>
      </c>
      <c r="N60" s="85" t="s">
        <v>276</v>
      </c>
      <c r="O60" s="85" t="s">
        <v>276</v>
      </c>
      <c r="P60" s="85" t="s">
        <v>277</v>
      </c>
      <c r="Q60" s="85" t="s">
        <v>276</v>
      </c>
      <c r="R60" s="44" t="s">
        <v>277</v>
      </c>
      <c r="S60" s="44" t="s">
        <v>276</v>
      </c>
      <c r="T60" s="44" t="s">
        <v>276</v>
      </c>
      <c r="U60" s="44" t="s">
        <v>276</v>
      </c>
      <c r="V60" s="44" t="s">
        <v>276</v>
      </c>
      <c r="W60" s="44" t="s">
        <v>277</v>
      </c>
      <c r="X60" s="84"/>
      <c r="Y60" s="44" t="s">
        <v>287</v>
      </c>
      <c r="Z60" s="44" t="s">
        <v>282</v>
      </c>
    </row>
    <row r="61" spans="1:26">
      <c r="A61" s="44" t="s">
        <v>95</v>
      </c>
      <c r="B61" s="84"/>
      <c r="C61" s="44" t="s">
        <v>279</v>
      </c>
      <c r="D61" s="44" t="s">
        <v>279</v>
      </c>
      <c r="E61" s="44" t="s">
        <v>272</v>
      </c>
      <c r="F61" s="84"/>
      <c r="G61" s="44">
        <v>1</v>
      </c>
      <c r="H61" s="84"/>
      <c r="I61" s="44" t="s">
        <v>283</v>
      </c>
      <c r="J61" s="44" t="s">
        <v>286</v>
      </c>
      <c r="K61" s="44" t="s">
        <v>284</v>
      </c>
      <c r="L61" s="84"/>
      <c r="M61" s="85" t="s">
        <v>276</v>
      </c>
      <c r="N61" s="85" t="s">
        <v>276</v>
      </c>
      <c r="O61" s="85" t="s">
        <v>277</v>
      </c>
      <c r="P61" s="85" t="s">
        <v>277</v>
      </c>
      <c r="Q61" s="85" t="s">
        <v>276</v>
      </c>
      <c r="R61" s="44" t="s">
        <v>277</v>
      </c>
      <c r="S61" s="44" t="s">
        <v>276</v>
      </c>
      <c r="T61" s="44" t="s">
        <v>276</v>
      </c>
      <c r="U61" s="44" t="s">
        <v>276</v>
      </c>
      <c r="V61" s="44" t="s">
        <v>276</v>
      </c>
      <c r="W61" s="44" t="s">
        <v>276</v>
      </c>
      <c r="X61" s="84"/>
      <c r="Y61" s="44" t="s">
        <v>291</v>
      </c>
      <c r="Z61" s="44" t="s">
        <v>282</v>
      </c>
    </row>
    <row r="62" spans="1:26">
      <c r="A62" s="44" t="s">
        <v>211</v>
      </c>
      <c r="B62" s="84"/>
      <c r="C62" s="44" t="s">
        <v>279</v>
      </c>
      <c r="D62" s="44" t="s">
        <v>272</v>
      </c>
      <c r="E62" s="44" t="s">
        <v>272</v>
      </c>
      <c r="F62" s="84"/>
      <c r="G62" s="44">
        <v>1</v>
      </c>
      <c r="H62" s="84"/>
      <c r="I62" s="44" t="s">
        <v>293</v>
      </c>
      <c r="J62" s="44" t="s">
        <v>286</v>
      </c>
      <c r="K62" s="44" t="s">
        <v>284</v>
      </c>
      <c r="L62" s="84"/>
      <c r="M62" s="85" t="s">
        <v>276</v>
      </c>
      <c r="N62" s="85" t="s">
        <v>276</v>
      </c>
      <c r="O62" s="85" t="s">
        <v>277</v>
      </c>
      <c r="P62" s="85" t="s">
        <v>276</v>
      </c>
      <c r="Q62" s="85" t="s">
        <v>276</v>
      </c>
      <c r="R62" s="44" t="s">
        <v>277</v>
      </c>
      <c r="S62" s="44" t="s">
        <v>276</v>
      </c>
      <c r="T62" s="44" t="s">
        <v>276</v>
      </c>
      <c r="U62" s="44" t="s">
        <v>277</v>
      </c>
      <c r="V62" s="44" t="s">
        <v>276</v>
      </c>
      <c r="W62" s="44" t="s">
        <v>276</v>
      </c>
      <c r="X62" s="84"/>
      <c r="Y62" s="44" t="s">
        <v>291</v>
      </c>
      <c r="Z62" s="44" t="s">
        <v>282</v>
      </c>
    </row>
    <row r="63" spans="1:26">
      <c r="A63" s="44" t="s">
        <v>96</v>
      </c>
      <c r="B63" s="84"/>
      <c r="C63" s="44" t="s">
        <v>279</v>
      </c>
      <c r="D63" s="44" t="s">
        <v>272</v>
      </c>
      <c r="E63" s="44" t="s">
        <v>279</v>
      </c>
      <c r="F63" s="84"/>
      <c r="G63" s="44">
        <v>1</v>
      </c>
      <c r="H63" s="84"/>
      <c r="I63" s="44" t="s">
        <v>286</v>
      </c>
      <c r="J63" s="44" t="s">
        <v>297</v>
      </c>
      <c r="K63" s="44" t="s">
        <v>284</v>
      </c>
      <c r="L63" s="84"/>
      <c r="M63" s="85" t="s">
        <v>276</v>
      </c>
      <c r="N63" s="85" t="s">
        <v>276</v>
      </c>
      <c r="O63" s="85" t="s">
        <v>276</v>
      </c>
      <c r="P63" s="85" t="s">
        <v>277</v>
      </c>
      <c r="Q63" s="85" t="s">
        <v>276</v>
      </c>
      <c r="R63" s="44" t="s">
        <v>277</v>
      </c>
      <c r="S63" s="44" t="s">
        <v>276</v>
      </c>
      <c r="T63" s="44" t="s">
        <v>276</v>
      </c>
      <c r="U63" s="44" t="s">
        <v>277</v>
      </c>
      <c r="V63" s="44" t="s">
        <v>276</v>
      </c>
      <c r="W63" s="44" t="s">
        <v>276</v>
      </c>
      <c r="X63" s="84"/>
      <c r="Y63" s="44" t="s">
        <v>291</v>
      </c>
      <c r="Z63" s="44" t="s">
        <v>282</v>
      </c>
    </row>
    <row r="64" spans="1:26">
      <c r="A64" s="44" t="s">
        <v>212</v>
      </c>
      <c r="B64" s="84"/>
      <c r="C64" s="44" t="s">
        <v>292</v>
      </c>
      <c r="D64" s="44" t="s">
        <v>272</v>
      </c>
      <c r="E64" s="44" t="s">
        <v>279</v>
      </c>
      <c r="F64" s="84"/>
      <c r="G64" s="44">
        <v>1</v>
      </c>
      <c r="H64" s="84"/>
      <c r="I64" s="44" t="s">
        <v>283</v>
      </c>
      <c r="J64" s="44" t="s">
        <v>286</v>
      </c>
      <c r="K64" s="44" t="s">
        <v>284</v>
      </c>
      <c r="L64" s="84"/>
      <c r="M64" s="85" t="s">
        <v>276</v>
      </c>
      <c r="N64" s="85" t="s">
        <v>276</v>
      </c>
      <c r="O64" s="85" t="s">
        <v>277</v>
      </c>
      <c r="P64" s="85" t="s">
        <v>276</v>
      </c>
      <c r="Q64" s="85" t="s">
        <v>277</v>
      </c>
      <c r="R64" s="44" t="s">
        <v>277</v>
      </c>
      <c r="S64" s="44" t="s">
        <v>277</v>
      </c>
      <c r="T64" s="44" t="s">
        <v>276</v>
      </c>
      <c r="U64" s="44" t="s">
        <v>276</v>
      </c>
      <c r="V64" s="44" t="s">
        <v>277</v>
      </c>
      <c r="W64" s="44" t="s">
        <v>277</v>
      </c>
      <c r="X64" s="84"/>
      <c r="Y64" s="44" t="s">
        <v>291</v>
      </c>
      <c r="Z64" s="44" t="s">
        <v>282</v>
      </c>
    </row>
    <row r="65" spans="1:26">
      <c r="A65" s="44" t="s">
        <v>213</v>
      </c>
      <c r="B65" s="84"/>
      <c r="C65" s="44" t="s">
        <v>279</v>
      </c>
      <c r="D65" s="44" t="s">
        <v>288</v>
      </c>
      <c r="E65" s="44" t="s">
        <v>271</v>
      </c>
      <c r="F65" s="84"/>
      <c r="G65" s="44">
        <v>1</v>
      </c>
      <c r="H65" s="84"/>
      <c r="I65" s="44" t="s">
        <v>283</v>
      </c>
      <c r="J65" s="44" t="s">
        <v>294</v>
      </c>
      <c r="K65" s="44" t="s">
        <v>281</v>
      </c>
      <c r="L65" s="84"/>
      <c r="M65" s="85" t="s">
        <v>277</v>
      </c>
      <c r="N65" s="85" t="s">
        <v>277</v>
      </c>
      <c r="O65" s="85" t="s">
        <v>277</v>
      </c>
      <c r="P65" s="85" t="s">
        <v>276</v>
      </c>
      <c r="Q65" s="85" t="s">
        <v>277</v>
      </c>
      <c r="R65" s="44" t="s">
        <v>277</v>
      </c>
      <c r="S65" s="44" t="s">
        <v>276</v>
      </c>
      <c r="T65" s="44" t="s">
        <v>276</v>
      </c>
      <c r="U65" s="44" t="s">
        <v>277</v>
      </c>
      <c r="V65" s="44" t="s">
        <v>277</v>
      </c>
      <c r="W65" s="44" t="s">
        <v>276</v>
      </c>
      <c r="X65" s="84"/>
      <c r="Y65" s="44" t="s">
        <v>287</v>
      </c>
      <c r="Z65" s="44" t="s">
        <v>278</v>
      </c>
    </row>
    <row r="66" spans="1:26">
      <c r="A66" s="44" t="s">
        <v>97</v>
      </c>
      <c r="B66" s="84"/>
      <c r="C66" s="44" t="s">
        <v>292</v>
      </c>
      <c r="D66" s="44" t="s">
        <v>288</v>
      </c>
      <c r="E66" s="44" t="s">
        <v>272</v>
      </c>
      <c r="F66" s="84"/>
      <c r="G66" s="44">
        <v>1</v>
      </c>
      <c r="H66" s="84"/>
      <c r="I66" s="44" t="s">
        <v>283</v>
      </c>
      <c r="J66" s="44" t="s">
        <v>286</v>
      </c>
      <c r="K66" s="44" t="s">
        <v>284</v>
      </c>
      <c r="L66" s="84"/>
      <c r="M66" s="85" t="s">
        <v>276</v>
      </c>
      <c r="N66" s="85" t="s">
        <v>276</v>
      </c>
      <c r="O66" s="85" t="s">
        <v>277</v>
      </c>
      <c r="P66" s="85" t="s">
        <v>277</v>
      </c>
      <c r="Q66" s="85" t="s">
        <v>276</v>
      </c>
      <c r="R66" s="44" t="s">
        <v>277</v>
      </c>
      <c r="S66" s="44" t="s">
        <v>276</v>
      </c>
      <c r="T66" s="44" t="s">
        <v>276</v>
      </c>
      <c r="U66" s="44" t="s">
        <v>276</v>
      </c>
      <c r="V66" s="44" t="s">
        <v>276</v>
      </c>
      <c r="W66" s="44" t="s">
        <v>276</v>
      </c>
      <c r="X66" s="84"/>
      <c r="Y66" s="44" t="s">
        <v>290</v>
      </c>
      <c r="Z66" s="44" t="s">
        <v>282</v>
      </c>
    </row>
    <row r="67" spans="1:26">
      <c r="A67" s="44" t="s">
        <v>98</v>
      </c>
      <c r="B67" s="84"/>
      <c r="C67" s="44" t="s">
        <v>285</v>
      </c>
      <c r="D67" s="44" t="s">
        <v>288</v>
      </c>
      <c r="E67" s="44" t="s">
        <v>272</v>
      </c>
      <c r="F67" s="84"/>
      <c r="G67" s="44">
        <v>1</v>
      </c>
      <c r="H67" s="84"/>
      <c r="I67" s="44" t="s">
        <v>283</v>
      </c>
      <c r="J67" s="44" t="s">
        <v>286</v>
      </c>
      <c r="K67" s="44" t="s">
        <v>284</v>
      </c>
      <c r="L67" s="84"/>
      <c r="M67" s="85" t="s">
        <v>276</v>
      </c>
      <c r="N67" s="85" t="s">
        <v>276</v>
      </c>
      <c r="O67" s="85" t="s">
        <v>277</v>
      </c>
      <c r="P67" s="85" t="s">
        <v>277</v>
      </c>
      <c r="Q67" s="85" t="s">
        <v>276</v>
      </c>
      <c r="R67" s="44" t="s">
        <v>277</v>
      </c>
      <c r="S67" s="44" t="s">
        <v>276</v>
      </c>
      <c r="T67" s="44" t="s">
        <v>276</v>
      </c>
      <c r="U67" s="44" t="s">
        <v>276</v>
      </c>
      <c r="V67" s="44" t="s">
        <v>276</v>
      </c>
      <c r="W67" s="44" t="s">
        <v>276</v>
      </c>
      <c r="X67" s="84"/>
      <c r="Y67" s="44" t="s">
        <v>290</v>
      </c>
      <c r="Z67" s="44" t="s">
        <v>282</v>
      </c>
    </row>
    <row r="68" spans="1:26">
      <c r="A68" s="44" t="s">
        <v>230</v>
      </c>
      <c r="B68" s="84"/>
      <c r="C68" s="44" t="s">
        <v>292</v>
      </c>
      <c r="D68" s="44" t="s">
        <v>272</v>
      </c>
      <c r="E68" s="44" t="s">
        <v>271</v>
      </c>
      <c r="F68" s="84"/>
      <c r="G68" s="44">
        <v>1</v>
      </c>
      <c r="H68" s="84"/>
      <c r="I68" s="44" t="s">
        <v>283</v>
      </c>
      <c r="J68" s="44" t="s">
        <v>294</v>
      </c>
      <c r="K68" s="44" t="s">
        <v>275</v>
      </c>
      <c r="L68" s="84"/>
      <c r="M68" s="85" t="s">
        <v>277</v>
      </c>
      <c r="N68" s="85" t="s">
        <v>277</v>
      </c>
      <c r="O68" s="85" t="s">
        <v>276</v>
      </c>
      <c r="P68" s="85" t="s">
        <v>276</v>
      </c>
      <c r="Q68" s="85" t="s">
        <v>277</v>
      </c>
      <c r="R68" s="44" t="s">
        <v>277</v>
      </c>
      <c r="S68" s="44" t="s">
        <v>277</v>
      </c>
      <c r="T68" s="44" t="s">
        <v>276</v>
      </c>
      <c r="U68" s="44" t="s">
        <v>277</v>
      </c>
      <c r="V68" s="44" t="s">
        <v>276</v>
      </c>
      <c r="W68" s="44" t="s">
        <v>276</v>
      </c>
      <c r="X68" s="84"/>
      <c r="Y68" s="44" t="s">
        <v>291</v>
      </c>
      <c r="Z68" s="44" t="s">
        <v>278</v>
      </c>
    </row>
    <row r="69" spans="1:26">
      <c r="A69" s="44" t="s">
        <v>99</v>
      </c>
      <c r="B69" s="84"/>
      <c r="C69" s="44" t="s">
        <v>285</v>
      </c>
      <c r="D69" s="44" t="s">
        <v>288</v>
      </c>
      <c r="E69" s="44" t="s">
        <v>271</v>
      </c>
      <c r="F69" s="84"/>
      <c r="G69" s="44">
        <v>1</v>
      </c>
      <c r="H69" s="84"/>
      <c r="I69" s="44" t="s">
        <v>274</v>
      </c>
      <c r="J69" s="44" t="s">
        <v>294</v>
      </c>
      <c r="K69" s="44" t="s">
        <v>284</v>
      </c>
      <c r="L69" s="84"/>
      <c r="M69" s="85" t="s">
        <v>276</v>
      </c>
      <c r="N69" s="85" t="s">
        <v>276</v>
      </c>
      <c r="O69" s="85" t="s">
        <v>276</v>
      </c>
      <c r="P69" s="85" t="s">
        <v>277</v>
      </c>
      <c r="Q69" s="85" t="s">
        <v>276</v>
      </c>
      <c r="R69" s="44" t="s">
        <v>277</v>
      </c>
      <c r="S69" s="44" t="s">
        <v>277</v>
      </c>
      <c r="T69" s="44" t="s">
        <v>276</v>
      </c>
      <c r="U69" s="44" t="s">
        <v>276</v>
      </c>
      <c r="V69" s="44" t="s">
        <v>276</v>
      </c>
      <c r="W69" s="44" t="s">
        <v>277</v>
      </c>
      <c r="X69" s="84"/>
      <c r="Y69" s="44" t="s">
        <v>287</v>
      </c>
      <c r="Z69" s="44" t="s">
        <v>282</v>
      </c>
    </row>
    <row r="70" spans="1:26">
      <c r="A70" s="44" t="s">
        <v>100</v>
      </c>
      <c r="B70" s="84"/>
      <c r="C70" s="44" t="s">
        <v>292</v>
      </c>
      <c r="D70" s="44" t="s">
        <v>288</v>
      </c>
      <c r="E70" s="44" t="s">
        <v>279</v>
      </c>
      <c r="F70" s="84"/>
      <c r="G70" s="44">
        <v>1</v>
      </c>
      <c r="H70" s="84"/>
      <c r="I70" s="44" t="s">
        <v>283</v>
      </c>
      <c r="J70" s="44" t="s">
        <v>286</v>
      </c>
      <c r="K70" s="44" t="s">
        <v>284</v>
      </c>
      <c r="L70" s="84"/>
      <c r="M70" s="85" t="s">
        <v>276</v>
      </c>
      <c r="N70" s="85" t="s">
        <v>276</v>
      </c>
      <c r="O70" s="85" t="s">
        <v>276</v>
      </c>
      <c r="P70" s="85" t="s">
        <v>277</v>
      </c>
      <c r="Q70" s="85" t="s">
        <v>276</v>
      </c>
      <c r="R70" s="44" t="s">
        <v>277</v>
      </c>
      <c r="S70" s="44" t="s">
        <v>276</v>
      </c>
      <c r="T70" s="44" t="s">
        <v>276</v>
      </c>
      <c r="U70" s="44" t="s">
        <v>277</v>
      </c>
      <c r="V70" s="44" t="s">
        <v>276</v>
      </c>
      <c r="W70" s="44" t="s">
        <v>276</v>
      </c>
      <c r="X70" s="84"/>
      <c r="Y70" s="44" t="s">
        <v>291</v>
      </c>
      <c r="Z70" s="44" t="s">
        <v>282</v>
      </c>
    </row>
    <row r="71" spans="1:26">
      <c r="A71" s="44" t="s">
        <v>101</v>
      </c>
      <c r="B71" s="84"/>
      <c r="C71" s="44" t="s">
        <v>279</v>
      </c>
      <c r="D71" s="44" t="s">
        <v>272</v>
      </c>
      <c r="E71" s="44" t="s">
        <v>279</v>
      </c>
      <c r="F71" s="84"/>
      <c r="G71" s="44">
        <v>2</v>
      </c>
      <c r="H71" s="84"/>
      <c r="I71" s="44" t="s">
        <v>274</v>
      </c>
      <c r="J71" s="44" t="s">
        <v>297</v>
      </c>
      <c r="K71" s="44" t="s">
        <v>281</v>
      </c>
      <c r="L71" s="84"/>
      <c r="M71" s="85" t="s">
        <v>276</v>
      </c>
      <c r="N71" s="85" t="s">
        <v>276</v>
      </c>
      <c r="O71" s="85" t="s">
        <v>276</v>
      </c>
      <c r="P71" s="85" t="s">
        <v>277</v>
      </c>
      <c r="Q71" s="85" t="s">
        <v>276</v>
      </c>
      <c r="R71" s="44" t="s">
        <v>277</v>
      </c>
      <c r="S71" s="44" t="s">
        <v>277</v>
      </c>
      <c r="T71" s="44" t="s">
        <v>276</v>
      </c>
      <c r="U71" s="44" t="s">
        <v>277</v>
      </c>
      <c r="V71" s="44" t="s">
        <v>276</v>
      </c>
      <c r="W71" s="44" t="s">
        <v>276</v>
      </c>
      <c r="X71" s="84"/>
      <c r="Y71" s="44" t="s">
        <v>291</v>
      </c>
      <c r="Z71" s="44" t="s">
        <v>278</v>
      </c>
    </row>
    <row r="72" spans="1:26">
      <c r="A72" s="44" t="s">
        <v>102</v>
      </c>
      <c r="B72" s="84"/>
      <c r="C72" s="44" t="s">
        <v>279</v>
      </c>
      <c r="D72" s="44" t="s">
        <v>272</v>
      </c>
      <c r="E72" s="44" t="s">
        <v>279</v>
      </c>
      <c r="F72" s="84"/>
      <c r="G72" s="44">
        <v>2</v>
      </c>
      <c r="H72" s="84"/>
      <c r="I72" s="44" t="s">
        <v>274</v>
      </c>
      <c r="J72" s="44" t="s">
        <v>297</v>
      </c>
      <c r="K72" s="44" t="s">
        <v>281</v>
      </c>
      <c r="L72" s="84"/>
      <c r="M72" s="85" t="s">
        <v>276</v>
      </c>
      <c r="N72" s="85" t="s">
        <v>276</v>
      </c>
      <c r="O72" s="85" t="s">
        <v>276</v>
      </c>
      <c r="P72" s="85" t="s">
        <v>277</v>
      </c>
      <c r="Q72" s="85" t="s">
        <v>276</v>
      </c>
      <c r="R72" s="44" t="s">
        <v>277</v>
      </c>
      <c r="S72" s="44" t="s">
        <v>277</v>
      </c>
      <c r="T72" s="44" t="s">
        <v>276</v>
      </c>
      <c r="U72" s="44" t="s">
        <v>277</v>
      </c>
      <c r="V72" s="44" t="s">
        <v>276</v>
      </c>
      <c r="W72" s="44" t="s">
        <v>276</v>
      </c>
      <c r="X72" s="84"/>
      <c r="Y72" s="44" t="s">
        <v>291</v>
      </c>
      <c r="Z72" s="44" t="s">
        <v>278</v>
      </c>
    </row>
    <row r="73" spans="1:26">
      <c r="A73" s="44" t="s">
        <v>103</v>
      </c>
      <c r="B73" s="84"/>
      <c r="C73" s="44" t="s">
        <v>292</v>
      </c>
      <c r="D73" s="44" t="s">
        <v>279</v>
      </c>
      <c r="E73" s="44" t="s">
        <v>279</v>
      </c>
      <c r="F73" s="84"/>
      <c r="G73" s="44">
        <v>2</v>
      </c>
      <c r="H73" s="84"/>
      <c r="I73" s="44" t="s">
        <v>283</v>
      </c>
      <c r="J73" s="44" t="s">
        <v>286</v>
      </c>
      <c r="K73" s="44" t="s">
        <v>284</v>
      </c>
      <c r="L73" s="84"/>
      <c r="M73" s="85" t="s">
        <v>276</v>
      </c>
      <c r="N73" s="85" t="s">
        <v>276</v>
      </c>
      <c r="O73" s="85" t="s">
        <v>276</v>
      </c>
      <c r="P73" s="85" t="s">
        <v>277</v>
      </c>
      <c r="Q73" s="85" t="s">
        <v>276</v>
      </c>
      <c r="R73" s="44" t="s">
        <v>277</v>
      </c>
      <c r="S73" s="44" t="s">
        <v>277</v>
      </c>
      <c r="T73" s="44" t="s">
        <v>277</v>
      </c>
      <c r="U73" s="44" t="s">
        <v>276</v>
      </c>
      <c r="V73" s="44" t="s">
        <v>276</v>
      </c>
      <c r="W73" s="44" t="s">
        <v>277</v>
      </c>
      <c r="X73" s="84"/>
      <c r="Y73" s="44" t="s">
        <v>287</v>
      </c>
      <c r="Z73" s="44" t="s">
        <v>282</v>
      </c>
    </row>
    <row r="74" spans="1:26">
      <c r="A74" s="44" t="s">
        <v>104</v>
      </c>
      <c r="B74" s="84"/>
      <c r="C74" s="44" t="s">
        <v>285</v>
      </c>
      <c r="D74" s="44" t="s">
        <v>288</v>
      </c>
      <c r="E74" s="44" t="s">
        <v>272</v>
      </c>
      <c r="F74" s="84"/>
      <c r="G74" s="44">
        <v>1</v>
      </c>
      <c r="H74" s="84"/>
      <c r="I74" s="44" t="s">
        <v>273</v>
      </c>
      <c r="J74" s="44" t="s">
        <v>286</v>
      </c>
      <c r="K74" s="44" t="s">
        <v>284</v>
      </c>
      <c r="L74" s="84"/>
      <c r="M74" s="85" t="s">
        <v>276</v>
      </c>
      <c r="N74" s="85" t="s">
        <v>276</v>
      </c>
      <c r="O74" s="85" t="s">
        <v>276</v>
      </c>
      <c r="P74" s="85" t="s">
        <v>277</v>
      </c>
      <c r="Q74" s="85" t="s">
        <v>276</v>
      </c>
      <c r="R74" s="44" t="s">
        <v>277</v>
      </c>
      <c r="S74" s="44" t="s">
        <v>276</v>
      </c>
      <c r="T74" s="44" t="s">
        <v>276</v>
      </c>
      <c r="U74" s="44" t="s">
        <v>276</v>
      </c>
      <c r="V74" s="44" t="s">
        <v>276</v>
      </c>
      <c r="W74" s="44" t="s">
        <v>276</v>
      </c>
      <c r="X74" s="84"/>
      <c r="Y74" s="44" t="s">
        <v>287</v>
      </c>
      <c r="Z74" s="44" t="s">
        <v>282</v>
      </c>
    </row>
    <row r="75" spans="1:26">
      <c r="A75" s="44" t="s">
        <v>105</v>
      </c>
      <c r="B75" s="84"/>
      <c r="C75" s="44" t="s">
        <v>279</v>
      </c>
      <c r="D75" s="44" t="s">
        <v>288</v>
      </c>
      <c r="E75" s="44" t="s">
        <v>288</v>
      </c>
      <c r="F75" s="84"/>
      <c r="G75" s="44">
        <v>3</v>
      </c>
      <c r="H75" s="84"/>
      <c r="I75" s="44" t="s">
        <v>283</v>
      </c>
      <c r="J75" s="44" t="s">
        <v>286</v>
      </c>
      <c r="K75" s="44" t="s">
        <v>284</v>
      </c>
      <c r="L75" s="84"/>
      <c r="M75" s="85" t="s">
        <v>276</v>
      </c>
      <c r="N75" s="85" t="s">
        <v>276</v>
      </c>
      <c r="O75" s="85" t="s">
        <v>277</v>
      </c>
      <c r="P75" s="85" t="s">
        <v>277</v>
      </c>
      <c r="Q75" s="85" t="s">
        <v>276</v>
      </c>
      <c r="R75" s="44" t="s">
        <v>277</v>
      </c>
      <c r="S75" s="44" t="s">
        <v>276</v>
      </c>
      <c r="T75" s="44" t="s">
        <v>276</v>
      </c>
      <c r="U75" s="44" t="s">
        <v>277</v>
      </c>
      <c r="V75" s="44" t="s">
        <v>276</v>
      </c>
      <c r="W75" s="44" t="s">
        <v>276</v>
      </c>
      <c r="X75" s="84"/>
      <c r="Y75" s="44" t="s">
        <v>290</v>
      </c>
      <c r="Z75" s="44" t="s">
        <v>282</v>
      </c>
    </row>
    <row r="76" spans="1:26">
      <c r="A76" s="44" t="s">
        <v>106</v>
      </c>
      <c r="B76" s="84"/>
      <c r="C76" s="44" t="s">
        <v>285</v>
      </c>
      <c r="D76" s="44" t="s">
        <v>288</v>
      </c>
      <c r="E76" s="44" t="s">
        <v>272</v>
      </c>
      <c r="F76" s="84"/>
      <c r="G76" s="44">
        <v>3</v>
      </c>
      <c r="H76" s="84"/>
      <c r="I76" s="44" t="s">
        <v>280</v>
      </c>
      <c r="J76" s="44" t="s">
        <v>286</v>
      </c>
      <c r="K76" s="44" t="s">
        <v>284</v>
      </c>
      <c r="L76" s="84"/>
      <c r="M76" s="85" t="s">
        <v>276</v>
      </c>
      <c r="N76" s="85" t="s">
        <v>276</v>
      </c>
      <c r="O76" s="85" t="s">
        <v>277</v>
      </c>
      <c r="P76" s="85" t="s">
        <v>277</v>
      </c>
      <c r="Q76" s="85" t="s">
        <v>276</v>
      </c>
      <c r="R76" s="44" t="s">
        <v>277</v>
      </c>
      <c r="S76" s="44" t="s">
        <v>276</v>
      </c>
      <c r="T76" s="44" t="s">
        <v>276</v>
      </c>
      <c r="U76" s="44" t="s">
        <v>277</v>
      </c>
      <c r="V76" s="44" t="s">
        <v>276</v>
      </c>
      <c r="W76" s="44" t="s">
        <v>276</v>
      </c>
      <c r="X76" s="84"/>
      <c r="Y76" s="44" t="s">
        <v>25</v>
      </c>
      <c r="Z76" s="44" t="s">
        <v>282</v>
      </c>
    </row>
    <row r="77" spans="1:26">
      <c r="A77" s="44" t="s">
        <v>107</v>
      </c>
      <c r="B77" s="84"/>
      <c r="C77" s="44" t="s">
        <v>279</v>
      </c>
      <c r="D77" s="44" t="s">
        <v>272</v>
      </c>
      <c r="E77" s="44" t="s">
        <v>272</v>
      </c>
      <c r="F77" s="84"/>
      <c r="G77" s="44">
        <v>3</v>
      </c>
      <c r="H77" s="84"/>
      <c r="I77" s="44" t="s">
        <v>280</v>
      </c>
      <c r="J77" s="44" t="s">
        <v>286</v>
      </c>
      <c r="K77" s="44" t="s">
        <v>284</v>
      </c>
      <c r="L77" s="84"/>
      <c r="M77" s="85" t="s">
        <v>276</v>
      </c>
      <c r="N77" s="85" t="s">
        <v>276</v>
      </c>
      <c r="O77" s="85" t="s">
        <v>277</v>
      </c>
      <c r="P77" s="85" t="s">
        <v>277</v>
      </c>
      <c r="Q77" s="85" t="s">
        <v>276</v>
      </c>
      <c r="R77" s="44" t="s">
        <v>277</v>
      </c>
      <c r="S77" s="44" t="s">
        <v>276</v>
      </c>
      <c r="T77" s="44" t="s">
        <v>276</v>
      </c>
      <c r="U77" s="44" t="s">
        <v>277</v>
      </c>
      <c r="V77" s="44" t="s">
        <v>276</v>
      </c>
      <c r="W77" s="44" t="s">
        <v>276</v>
      </c>
      <c r="X77" s="84"/>
      <c r="Y77" s="44" t="s">
        <v>25</v>
      </c>
      <c r="Z77" s="44" t="s">
        <v>282</v>
      </c>
    </row>
    <row r="78" spans="1:26">
      <c r="A78" s="44" t="s">
        <v>108</v>
      </c>
      <c r="B78" s="84"/>
      <c r="C78" s="44" t="s">
        <v>279</v>
      </c>
      <c r="D78" s="44" t="s">
        <v>288</v>
      </c>
      <c r="E78" s="44" t="s">
        <v>288</v>
      </c>
      <c r="F78" s="84"/>
      <c r="G78" s="44">
        <v>3</v>
      </c>
      <c r="H78" s="84"/>
      <c r="I78" s="44" t="s">
        <v>280</v>
      </c>
      <c r="J78" s="44" t="s">
        <v>298</v>
      </c>
      <c r="K78" s="44" t="s">
        <v>284</v>
      </c>
      <c r="L78" s="84"/>
      <c r="M78" s="85" t="s">
        <v>276</v>
      </c>
      <c r="N78" s="85" t="s">
        <v>276</v>
      </c>
      <c r="O78" s="85" t="s">
        <v>277</v>
      </c>
      <c r="P78" s="85" t="s">
        <v>277</v>
      </c>
      <c r="Q78" s="85" t="s">
        <v>276</v>
      </c>
      <c r="R78" s="44" t="s">
        <v>277</v>
      </c>
      <c r="S78" s="44" t="s">
        <v>276</v>
      </c>
      <c r="T78" s="44" t="s">
        <v>276</v>
      </c>
      <c r="U78" s="44" t="s">
        <v>277</v>
      </c>
      <c r="V78" s="44" t="s">
        <v>276</v>
      </c>
      <c r="W78" s="44" t="s">
        <v>276</v>
      </c>
      <c r="X78" s="84"/>
      <c r="Y78" s="44" t="s">
        <v>291</v>
      </c>
      <c r="Z78" s="44" t="s">
        <v>282</v>
      </c>
    </row>
    <row r="79" spans="1:26">
      <c r="A79" s="44" t="s">
        <v>109</v>
      </c>
      <c r="B79" s="84"/>
      <c r="C79" s="44" t="s">
        <v>285</v>
      </c>
      <c r="D79" s="44" t="s">
        <v>288</v>
      </c>
      <c r="E79" s="44" t="s">
        <v>272</v>
      </c>
      <c r="F79" s="84"/>
      <c r="G79" s="44">
        <v>3</v>
      </c>
      <c r="H79" s="84"/>
      <c r="I79" s="44" t="s">
        <v>280</v>
      </c>
      <c r="J79" s="44" t="s">
        <v>286</v>
      </c>
      <c r="K79" s="44" t="s">
        <v>284</v>
      </c>
      <c r="L79" s="84"/>
      <c r="M79" s="85" t="s">
        <v>277</v>
      </c>
      <c r="N79" s="85" t="s">
        <v>277</v>
      </c>
      <c r="O79" s="85" t="s">
        <v>276</v>
      </c>
      <c r="P79" s="85" t="s">
        <v>277</v>
      </c>
      <c r="Q79" s="85" t="s">
        <v>277</v>
      </c>
      <c r="R79" s="44" t="s">
        <v>277</v>
      </c>
      <c r="S79" s="44" t="s">
        <v>276</v>
      </c>
      <c r="T79" s="44" t="s">
        <v>276</v>
      </c>
      <c r="U79" s="44" t="s">
        <v>277</v>
      </c>
      <c r="V79" s="44" t="s">
        <v>276</v>
      </c>
      <c r="W79" s="44" t="s">
        <v>276</v>
      </c>
      <c r="X79" s="84"/>
      <c r="Y79" s="44" t="s">
        <v>25</v>
      </c>
      <c r="Z79" s="44" t="s">
        <v>282</v>
      </c>
    </row>
    <row r="80" spans="1:26">
      <c r="A80" s="44" t="s">
        <v>110</v>
      </c>
      <c r="B80" s="84"/>
      <c r="C80" s="44" t="s">
        <v>285</v>
      </c>
      <c r="D80" s="44" t="s">
        <v>288</v>
      </c>
      <c r="E80" s="44" t="s">
        <v>272</v>
      </c>
      <c r="F80" s="84"/>
      <c r="G80" s="44">
        <v>3</v>
      </c>
      <c r="H80" s="84"/>
      <c r="I80" s="44" t="s">
        <v>283</v>
      </c>
      <c r="J80" s="44" t="s">
        <v>286</v>
      </c>
      <c r="K80" s="44" t="s">
        <v>284</v>
      </c>
      <c r="L80" s="84"/>
      <c r="M80" s="85" t="s">
        <v>276</v>
      </c>
      <c r="N80" s="85" t="s">
        <v>276</v>
      </c>
      <c r="O80" s="85" t="s">
        <v>276</v>
      </c>
      <c r="P80" s="85" t="s">
        <v>277</v>
      </c>
      <c r="Q80" s="85" t="s">
        <v>276</v>
      </c>
      <c r="R80" s="44" t="s">
        <v>277</v>
      </c>
      <c r="S80" s="44" t="s">
        <v>276</v>
      </c>
      <c r="T80" s="44" t="s">
        <v>276</v>
      </c>
      <c r="U80" s="44" t="s">
        <v>277</v>
      </c>
      <c r="V80" s="44" t="s">
        <v>276</v>
      </c>
      <c r="W80" s="44" t="s">
        <v>276</v>
      </c>
      <c r="X80" s="84"/>
      <c r="Y80" s="44" t="s">
        <v>291</v>
      </c>
      <c r="Z80" s="44" t="s">
        <v>282</v>
      </c>
    </row>
    <row r="81" spans="1:26">
      <c r="A81" s="44" t="s">
        <v>111</v>
      </c>
      <c r="B81" s="84"/>
      <c r="C81" s="44" t="s">
        <v>285</v>
      </c>
      <c r="D81" s="44" t="s">
        <v>288</v>
      </c>
      <c r="E81" s="44" t="s">
        <v>272</v>
      </c>
      <c r="F81" s="84"/>
      <c r="G81" s="44">
        <v>3</v>
      </c>
      <c r="H81" s="84"/>
      <c r="I81" s="44" t="s">
        <v>283</v>
      </c>
      <c r="J81" s="44" t="s">
        <v>286</v>
      </c>
      <c r="K81" s="44" t="s">
        <v>284</v>
      </c>
      <c r="L81" s="84"/>
      <c r="M81" s="85" t="s">
        <v>276</v>
      </c>
      <c r="N81" s="85" t="s">
        <v>276</v>
      </c>
      <c r="O81" s="85" t="s">
        <v>276</v>
      </c>
      <c r="P81" s="85" t="s">
        <v>277</v>
      </c>
      <c r="Q81" s="85" t="s">
        <v>276</v>
      </c>
      <c r="R81" s="44" t="s">
        <v>277</v>
      </c>
      <c r="S81" s="44" t="s">
        <v>276</v>
      </c>
      <c r="T81" s="44" t="s">
        <v>276</v>
      </c>
      <c r="U81" s="44" t="s">
        <v>277</v>
      </c>
      <c r="V81" s="44" t="s">
        <v>276</v>
      </c>
      <c r="W81" s="44" t="s">
        <v>276</v>
      </c>
      <c r="X81" s="84"/>
      <c r="Y81" s="44" t="s">
        <v>291</v>
      </c>
      <c r="Z81" s="44" t="s">
        <v>282</v>
      </c>
    </row>
    <row r="82" spans="1:26">
      <c r="A82" s="44" t="s">
        <v>112</v>
      </c>
      <c r="B82" s="84"/>
      <c r="C82" s="44" t="s">
        <v>285</v>
      </c>
      <c r="D82" s="44" t="s">
        <v>288</v>
      </c>
      <c r="E82" s="44" t="s">
        <v>272</v>
      </c>
      <c r="F82" s="84"/>
      <c r="G82" s="44">
        <v>3</v>
      </c>
      <c r="H82" s="84"/>
      <c r="I82" s="44" t="s">
        <v>283</v>
      </c>
      <c r="J82" s="44" t="s">
        <v>286</v>
      </c>
      <c r="K82" s="44" t="s">
        <v>284</v>
      </c>
      <c r="L82" s="84"/>
      <c r="M82" s="85" t="s">
        <v>276</v>
      </c>
      <c r="N82" s="85" t="s">
        <v>276</v>
      </c>
      <c r="O82" s="85" t="s">
        <v>276</v>
      </c>
      <c r="P82" s="85" t="s">
        <v>277</v>
      </c>
      <c r="Q82" s="85" t="s">
        <v>276</v>
      </c>
      <c r="R82" s="44" t="s">
        <v>277</v>
      </c>
      <c r="S82" s="44" t="s">
        <v>276</v>
      </c>
      <c r="T82" s="44" t="s">
        <v>276</v>
      </c>
      <c r="U82" s="44" t="s">
        <v>277</v>
      </c>
      <c r="V82" s="44" t="s">
        <v>276</v>
      </c>
      <c r="W82" s="44" t="s">
        <v>276</v>
      </c>
      <c r="X82" s="84"/>
      <c r="Y82" s="44" t="s">
        <v>291</v>
      </c>
      <c r="Z82" s="44" t="s">
        <v>282</v>
      </c>
    </row>
    <row r="83" spans="1:26">
      <c r="A83" s="44" t="s">
        <v>113</v>
      </c>
      <c r="B83" s="84"/>
      <c r="C83" s="44" t="s">
        <v>285</v>
      </c>
      <c r="D83" s="44" t="s">
        <v>288</v>
      </c>
      <c r="E83" s="44" t="s">
        <v>272</v>
      </c>
      <c r="F83" s="84"/>
      <c r="G83" s="44">
        <v>3</v>
      </c>
      <c r="H83" s="84"/>
      <c r="I83" s="44" t="s">
        <v>283</v>
      </c>
      <c r="J83" s="44" t="s">
        <v>286</v>
      </c>
      <c r="K83" s="44" t="s">
        <v>284</v>
      </c>
      <c r="L83" s="84"/>
      <c r="M83" s="85" t="s">
        <v>276</v>
      </c>
      <c r="N83" s="85" t="s">
        <v>276</v>
      </c>
      <c r="O83" s="85" t="s">
        <v>276</v>
      </c>
      <c r="P83" s="85" t="s">
        <v>277</v>
      </c>
      <c r="Q83" s="85" t="s">
        <v>276</v>
      </c>
      <c r="R83" s="44" t="s">
        <v>277</v>
      </c>
      <c r="S83" s="44" t="s">
        <v>276</v>
      </c>
      <c r="T83" s="44" t="s">
        <v>276</v>
      </c>
      <c r="U83" s="44" t="s">
        <v>277</v>
      </c>
      <c r="V83" s="44" t="s">
        <v>276</v>
      </c>
      <c r="W83" s="44" t="s">
        <v>276</v>
      </c>
      <c r="X83" s="84"/>
      <c r="Y83" s="44" t="s">
        <v>291</v>
      </c>
      <c r="Z83" s="44" t="s">
        <v>282</v>
      </c>
    </row>
    <row r="84" spans="1:26">
      <c r="A84" s="44" t="s">
        <v>114</v>
      </c>
      <c r="B84" s="84"/>
      <c r="C84" s="44" t="s">
        <v>285</v>
      </c>
      <c r="D84" s="44" t="s">
        <v>288</v>
      </c>
      <c r="E84" s="44" t="s">
        <v>279</v>
      </c>
      <c r="F84" s="84"/>
      <c r="G84" s="44">
        <v>2</v>
      </c>
      <c r="H84" s="84"/>
      <c r="I84" s="44" t="s">
        <v>273</v>
      </c>
      <c r="J84" s="44" t="s">
        <v>286</v>
      </c>
      <c r="K84" s="44" t="s">
        <v>284</v>
      </c>
      <c r="L84" s="84"/>
      <c r="M84" s="85" t="s">
        <v>276</v>
      </c>
      <c r="N84" s="85" t="s">
        <v>276</v>
      </c>
      <c r="O84" s="85" t="s">
        <v>276</v>
      </c>
      <c r="P84" s="85" t="s">
        <v>277</v>
      </c>
      <c r="Q84" s="85" t="s">
        <v>276</v>
      </c>
      <c r="R84" s="44" t="s">
        <v>277</v>
      </c>
      <c r="S84" s="44" t="s">
        <v>277</v>
      </c>
      <c r="T84" s="44" t="s">
        <v>276</v>
      </c>
      <c r="U84" s="44" t="s">
        <v>277</v>
      </c>
      <c r="V84" s="44" t="s">
        <v>276</v>
      </c>
      <c r="W84" s="44" t="s">
        <v>276</v>
      </c>
      <c r="X84" s="84"/>
      <c r="Y84" s="44" t="s">
        <v>25</v>
      </c>
      <c r="Z84" s="44" t="s">
        <v>282</v>
      </c>
    </row>
    <row r="85" spans="1:26">
      <c r="A85" s="44" t="s">
        <v>115</v>
      </c>
      <c r="B85" s="84"/>
      <c r="C85" s="44" t="s">
        <v>285</v>
      </c>
      <c r="D85" s="44" t="s">
        <v>288</v>
      </c>
      <c r="E85" s="44" t="s">
        <v>279</v>
      </c>
      <c r="F85" s="84"/>
      <c r="G85" s="44">
        <v>2</v>
      </c>
      <c r="H85" s="84"/>
      <c r="I85" s="44" t="s">
        <v>283</v>
      </c>
      <c r="J85" s="44" t="s">
        <v>286</v>
      </c>
      <c r="K85" s="44" t="s">
        <v>284</v>
      </c>
      <c r="L85" s="84"/>
      <c r="M85" s="85" t="s">
        <v>276</v>
      </c>
      <c r="N85" s="85" t="s">
        <v>276</v>
      </c>
      <c r="O85" s="85" t="s">
        <v>276</v>
      </c>
      <c r="P85" s="85" t="s">
        <v>277</v>
      </c>
      <c r="Q85" s="85" t="s">
        <v>276</v>
      </c>
      <c r="R85" s="44" t="s">
        <v>277</v>
      </c>
      <c r="S85" s="44" t="s">
        <v>276</v>
      </c>
      <c r="T85" s="44" t="s">
        <v>276</v>
      </c>
      <c r="U85" s="44" t="s">
        <v>277</v>
      </c>
      <c r="V85" s="44" t="s">
        <v>276</v>
      </c>
      <c r="W85" s="44" t="s">
        <v>276</v>
      </c>
      <c r="X85" s="84"/>
      <c r="Y85" s="44" t="s">
        <v>291</v>
      </c>
      <c r="Z85" s="44" t="s">
        <v>282</v>
      </c>
    </row>
    <row r="86" spans="1:26">
      <c r="A86" s="44" t="s">
        <v>116</v>
      </c>
      <c r="B86" s="84"/>
      <c r="C86" s="44" t="s">
        <v>292</v>
      </c>
      <c r="D86" s="44" t="s">
        <v>272</v>
      </c>
      <c r="E86" s="44" t="s">
        <v>279</v>
      </c>
      <c r="F86" s="84"/>
      <c r="G86" s="44">
        <v>1</v>
      </c>
      <c r="H86" s="84"/>
      <c r="I86" s="44" t="s">
        <v>283</v>
      </c>
      <c r="J86" s="44" t="s">
        <v>274</v>
      </c>
      <c r="K86" s="44" t="s">
        <v>281</v>
      </c>
      <c r="L86" s="84"/>
      <c r="M86" s="85" t="s">
        <v>276</v>
      </c>
      <c r="N86" s="85" t="s">
        <v>276</v>
      </c>
      <c r="O86" s="85" t="s">
        <v>276</v>
      </c>
      <c r="P86" s="85" t="s">
        <v>277</v>
      </c>
      <c r="Q86" s="85" t="s">
        <v>276</v>
      </c>
      <c r="R86" s="44" t="s">
        <v>277</v>
      </c>
      <c r="S86" s="44" t="s">
        <v>277</v>
      </c>
      <c r="T86" s="44" t="s">
        <v>276</v>
      </c>
      <c r="U86" s="44" t="s">
        <v>277</v>
      </c>
      <c r="V86" s="44" t="s">
        <v>277</v>
      </c>
      <c r="W86" s="44" t="s">
        <v>277</v>
      </c>
      <c r="X86" s="84"/>
      <c r="Y86" s="44" t="s">
        <v>291</v>
      </c>
      <c r="Z86" s="44" t="s">
        <v>289</v>
      </c>
    </row>
    <row r="87" spans="1:26">
      <c r="A87" s="44" t="s">
        <v>117</v>
      </c>
      <c r="B87" s="84"/>
      <c r="C87" s="44" t="s">
        <v>285</v>
      </c>
      <c r="D87" s="44" t="s">
        <v>288</v>
      </c>
      <c r="E87" s="44" t="s">
        <v>279</v>
      </c>
      <c r="F87" s="84"/>
      <c r="G87" s="44">
        <v>1</v>
      </c>
      <c r="H87" s="84"/>
      <c r="I87" s="44" t="s">
        <v>283</v>
      </c>
      <c r="J87" s="44" t="s">
        <v>294</v>
      </c>
      <c r="K87" s="44" t="s">
        <v>284</v>
      </c>
      <c r="L87" s="84"/>
      <c r="M87" s="85" t="s">
        <v>276</v>
      </c>
      <c r="N87" s="85" t="s">
        <v>276</v>
      </c>
      <c r="O87" s="85" t="s">
        <v>276</v>
      </c>
      <c r="P87" s="85" t="s">
        <v>277</v>
      </c>
      <c r="Q87" s="85" t="s">
        <v>277</v>
      </c>
      <c r="R87" s="44" t="s">
        <v>277</v>
      </c>
      <c r="S87" s="44" t="s">
        <v>276</v>
      </c>
      <c r="T87" s="44" t="s">
        <v>276</v>
      </c>
      <c r="U87" s="44" t="s">
        <v>277</v>
      </c>
      <c r="V87" s="44" t="s">
        <v>276</v>
      </c>
      <c r="W87" s="44" t="s">
        <v>276</v>
      </c>
      <c r="X87" s="84"/>
      <c r="Y87" s="44" t="s">
        <v>291</v>
      </c>
      <c r="Z87" s="44" t="s">
        <v>282</v>
      </c>
    </row>
    <row r="88" spans="1:26">
      <c r="A88" s="44" t="s">
        <v>118</v>
      </c>
      <c r="B88" s="84"/>
      <c r="C88" s="44" t="s">
        <v>279</v>
      </c>
      <c r="D88" s="44" t="s">
        <v>288</v>
      </c>
      <c r="E88" s="44" t="s">
        <v>279</v>
      </c>
      <c r="F88" s="84"/>
      <c r="G88" s="44">
        <v>1</v>
      </c>
      <c r="H88" s="84"/>
      <c r="I88" s="44" t="s">
        <v>283</v>
      </c>
      <c r="J88" s="44"/>
      <c r="K88" s="44" t="s">
        <v>296</v>
      </c>
      <c r="L88" s="84"/>
      <c r="M88" s="85" t="s">
        <v>276</v>
      </c>
      <c r="N88" s="85" t="s">
        <v>276</v>
      </c>
      <c r="O88" s="85" t="s">
        <v>277</v>
      </c>
      <c r="P88" s="85" t="s">
        <v>277</v>
      </c>
      <c r="Q88" s="85" t="s">
        <v>276</v>
      </c>
      <c r="R88" s="44" t="s">
        <v>277</v>
      </c>
      <c r="S88" s="44" t="s">
        <v>276</v>
      </c>
      <c r="T88" s="44" t="s">
        <v>276</v>
      </c>
      <c r="U88" s="44" t="s">
        <v>276</v>
      </c>
      <c r="V88" s="44" t="s">
        <v>276</v>
      </c>
      <c r="W88" s="44" t="s">
        <v>276</v>
      </c>
      <c r="X88" s="84"/>
      <c r="Y88" s="44" t="s">
        <v>290</v>
      </c>
      <c r="Z88" s="44" t="s">
        <v>282</v>
      </c>
    </row>
    <row r="89" spans="1:26">
      <c r="A89" s="44" t="s">
        <v>119</v>
      </c>
      <c r="B89" s="84"/>
      <c r="C89" s="44" t="s">
        <v>285</v>
      </c>
      <c r="D89" s="44" t="s">
        <v>288</v>
      </c>
      <c r="E89" s="44" t="s">
        <v>279</v>
      </c>
      <c r="F89" s="84"/>
      <c r="G89" s="44">
        <v>1</v>
      </c>
      <c r="H89" s="84"/>
      <c r="I89" s="44" t="s">
        <v>283</v>
      </c>
      <c r="J89" s="44" t="s">
        <v>274</v>
      </c>
      <c r="K89" s="44" t="s">
        <v>284</v>
      </c>
      <c r="L89" s="84"/>
      <c r="M89" s="85" t="s">
        <v>276</v>
      </c>
      <c r="N89" s="85" t="s">
        <v>276</v>
      </c>
      <c r="O89" s="85" t="s">
        <v>277</v>
      </c>
      <c r="P89" s="85" t="s">
        <v>277</v>
      </c>
      <c r="Q89" s="85" t="s">
        <v>276</v>
      </c>
      <c r="R89" s="44" t="s">
        <v>277</v>
      </c>
      <c r="S89" s="44" t="s">
        <v>276</v>
      </c>
      <c r="T89" s="44" t="s">
        <v>276</v>
      </c>
      <c r="U89" s="44" t="s">
        <v>276</v>
      </c>
      <c r="V89" s="44" t="s">
        <v>276</v>
      </c>
      <c r="W89" s="44" t="s">
        <v>276</v>
      </c>
      <c r="X89" s="84"/>
      <c r="Y89" s="44" t="s">
        <v>25</v>
      </c>
      <c r="Z89" s="44" t="s">
        <v>282</v>
      </c>
    </row>
    <row r="90" spans="1:26">
      <c r="A90" s="44" t="s">
        <v>120</v>
      </c>
      <c r="B90" s="84"/>
      <c r="C90" s="44" t="s">
        <v>285</v>
      </c>
      <c r="D90" s="44" t="s">
        <v>288</v>
      </c>
      <c r="E90" s="44" t="s">
        <v>279</v>
      </c>
      <c r="F90" s="84"/>
      <c r="G90" s="44">
        <v>1</v>
      </c>
      <c r="H90" s="84"/>
      <c r="I90" s="44" t="s">
        <v>283</v>
      </c>
      <c r="J90" s="44" t="s">
        <v>274</v>
      </c>
      <c r="K90" s="44" t="s">
        <v>284</v>
      </c>
      <c r="L90" s="84"/>
      <c r="M90" s="85" t="s">
        <v>276</v>
      </c>
      <c r="N90" s="85" t="s">
        <v>276</v>
      </c>
      <c r="O90" s="85" t="s">
        <v>277</v>
      </c>
      <c r="P90" s="85" t="s">
        <v>277</v>
      </c>
      <c r="Q90" s="85" t="s">
        <v>276</v>
      </c>
      <c r="R90" s="44" t="s">
        <v>277</v>
      </c>
      <c r="S90" s="44" t="s">
        <v>276</v>
      </c>
      <c r="T90" s="44" t="s">
        <v>276</v>
      </c>
      <c r="U90" s="44" t="s">
        <v>276</v>
      </c>
      <c r="V90" s="44" t="s">
        <v>276</v>
      </c>
      <c r="W90" s="44" t="s">
        <v>276</v>
      </c>
      <c r="X90" s="84"/>
      <c r="Y90" s="44" t="s">
        <v>25</v>
      </c>
      <c r="Z90" s="44" t="s">
        <v>282</v>
      </c>
    </row>
    <row r="91" spans="1:26">
      <c r="A91" s="44" t="s">
        <v>121</v>
      </c>
      <c r="B91" s="84"/>
      <c r="C91" s="44" t="s">
        <v>285</v>
      </c>
      <c r="D91" s="44" t="s">
        <v>272</v>
      </c>
      <c r="E91" s="44" t="s">
        <v>272</v>
      </c>
      <c r="F91" s="84"/>
      <c r="G91" s="44">
        <v>2</v>
      </c>
      <c r="H91" s="84"/>
      <c r="I91" s="44" t="s">
        <v>273</v>
      </c>
      <c r="J91" s="44" t="s">
        <v>274</v>
      </c>
      <c r="K91" s="44" t="s">
        <v>284</v>
      </c>
      <c r="L91" s="84"/>
      <c r="M91" s="85" t="s">
        <v>276</v>
      </c>
      <c r="N91" s="85" t="s">
        <v>276</v>
      </c>
      <c r="O91" s="85" t="s">
        <v>277</v>
      </c>
      <c r="P91" s="85" t="s">
        <v>277</v>
      </c>
      <c r="Q91" s="85" t="s">
        <v>276</v>
      </c>
      <c r="R91" s="44" t="s">
        <v>277</v>
      </c>
      <c r="S91" s="44" t="s">
        <v>276</v>
      </c>
      <c r="T91" s="44" t="s">
        <v>276</v>
      </c>
      <c r="U91" s="44" t="s">
        <v>276</v>
      </c>
      <c r="V91" s="44" t="s">
        <v>276</v>
      </c>
      <c r="W91" s="44" t="s">
        <v>276</v>
      </c>
      <c r="X91" s="84"/>
      <c r="Y91" s="44" t="s">
        <v>25</v>
      </c>
      <c r="Z91" s="44" t="s">
        <v>282</v>
      </c>
    </row>
    <row r="92" spans="1:26">
      <c r="A92" s="44" t="s">
        <v>122</v>
      </c>
      <c r="B92" s="84"/>
      <c r="C92" s="44" t="s">
        <v>285</v>
      </c>
      <c r="D92" s="44" t="s">
        <v>288</v>
      </c>
      <c r="E92" s="44" t="s">
        <v>279</v>
      </c>
      <c r="F92" s="84"/>
      <c r="G92" s="44">
        <v>1</v>
      </c>
      <c r="H92" s="84"/>
      <c r="I92" s="44" t="s">
        <v>283</v>
      </c>
      <c r="J92" s="44" t="s">
        <v>274</v>
      </c>
      <c r="K92" s="44" t="s">
        <v>284</v>
      </c>
      <c r="L92" s="84"/>
      <c r="M92" s="85" t="s">
        <v>276</v>
      </c>
      <c r="N92" s="85" t="s">
        <v>276</v>
      </c>
      <c r="O92" s="85" t="s">
        <v>276</v>
      </c>
      <c r="P92" s="85" t="s">
        <v>277</v>
      </c>
      <c r="Q92" s="85" t="s">
        <v>276</v>
      </c>
      <c r="R92" s="44" t="s">
        <v>277</v>
      </c>
      <c r="S92" s="44" t="s">
        <v>277</v>
      </c>
      <c r="T92" s="44" t="s">
        <v>276</v>
      </c>
      <c r="U92" s="44" t="s">
        <v>276</v>
      </c>
      <c r="V92" s="44" t="s">
        <v>277</v>
      </c>
      <c r="W92" s="44" t="s">
        <v>277</v>
      </c>
      <c r="X92" s="84"/>
      <c r="Y92" s="44" t="s">
        <v>287</v>
      </c>
      <c r="Z92" s="44" t="s">
        <v>282</v>
      </c>
    </row>
    <row r="93" spans="1:26">
      <c r="A93" s="44" t="s">
        <v>123</v>
      </c>
      <c r="B93" s="84"/>
      <c r="C93" s="44" t="s">
        <v>279</v>
      </c>
      <c r="D93" s="44" t="s">
        <v>272</v>
      </c>
      <c r="E93" s="44" t="s">
        <v>279</v>
      </c>
      <c r="F93" s="84"/>
      <c r="G93" s="44">
        <v>1</v>
      </c>
      <c r="H93" s="84"/>
      <c r="I93" s="44" t="s">
        <v>293</v>
      </c>
      <c r="J93" s="44" t="s">
        <v>286</v>
      </c>
      <c r="K93" s="44" t="s">
        <v>284</v>
      </c>
      <c r="L93" s="84"/>
      <c r="M93" s="85" t="s">
        <v>276</v>
      </c>
      <c r="N93" s="85" t="s">
        <v>276</v>
      </c>
      <c r="O93" s="85" t="s">
        <v>276</v>
      </c>
      <c r="P93" s="85" t="s">
        <v>277</v>
      </c>
      <c r="Q93" s="85" t="s">
        <v>276</v>
      </c>
      <c r="R93" s="44" t="s">
        <v>277</v>
      </c>
      <c r="S93" s="44" t="s">
        <v>277</v>
      </c>
      <c r="T93" s="44" t="s">
        <v>276</v>
      </c>
      <c r="U93" s="44" t="s">
        <v>276</v>
      </c>
      <c r="V93" s="44" t="s">
        <v>276</v>
      </c>
      <c r="W93" s="44" t="s">
        <v>276</v>
      </c>
      <c r="X93" s="84"/>
      <c r="Y93" s="44" t="s">
        <v>25</v>
      </c>
      <c r="Z93" s="44" t="s">
        <v>282</v>
      </c>
    </row>
    <row r="94" spans="1:26">
      <c r="A94" s="44" t="s">
        <v>125</v>
      </c>
      <c r="B94" s="84"/>
      <c r="C94" s="44" t="s">
        <v>285</v>
      </c>
      <c r="D94" s="44" t="s">
        <v>288</v>
      </c>
      <c r="E94" s="44" t="s">
        <v>271</v>
      </c>
      <c r="F94" s="84"/>
      <c r="G94" s="44">
        <v>1</v>
      </c>
      <c r="H94" s="84"/>
      <c r="I94" s="44" t="s">
        <v>283</v>
      </c>
      <c r="J94" s="44" t="s">
        <v>294</v>
      </c>
      <c r="K94" s="44" t="s">
        <v>275</v>
      </c>
      <c r="L94" s="84"/>
      <c r="M94" s="85" t="s">
        <v>276</v>
      </c>
      <c r="N94" s="85" t="s">
        <v>276</v>
      </c>
      <c r="O94" s="85" t="s">
        <v>276</v>
      </c>
      <c r="P94" s="85" t="s">
        <v>277</v>
      </c>
      <c r="Q94" s="85" t="s">
        <v>276</v>
      </c>
      <c r="R94" s="44" t="s">
        <v>277</v>
      </c>
      <c r="S94" s="44" t="s">
        <v>277</v>
      </c>
      <c r="T94" s="44" t="s">
        <v>276</v>
      </c>
      <c r="U94" s="44" t="s">
        <v>276</v>
      </c>
      <c r="V94" s="44" t="s">
        <v>277</v>
      </c>
      <c r="W94" s="44" t="s">
        <v>277</v>
      </c>
      <c r="X94" s="84"/>
      <c r="Y94" s="44" t="s">
        <v>290</v>
      </c>
      <c r="Z94" s="44" t="s">
        <v>278</v>
      </c>
    </row>
    <row r="95" spans="1:26">
      <c r="A95" s="44" t="s">
        <v>126</v>
      </c>
      <c r="B95" s="84"/>
      <c r="C95" s="44" t="s">
        <v>292</v>
      </c>
      <c r="D95" s="44" t="s">
        <v>288</v>
      </c>
      <c r="E95" s="44" t="s">
        <v>279</v>
      </c>
      <c r="F95" s="84"/>
      <c r="G95" s="44">
        <v>1</v>
      </c>
      <c r="H95" s="84"/>
      <c r="I95" s="44" t="s">
        <v>283</v>
      </c>
      <c r="J95" s="44" t="s">
        <v>286</v>
      </c>
      <c r="K95" s="44" t="s">
        <v>275</v>
      </c>
      <c r="L95" s="84"/>
      <c r="M95" s="85" t="s">
        <v>276</v>
      </c>
      <c r="N95" s="85" t="s">
        <v>276</v>
      </c>
      <c r="O95" s="85" t="s">
        <v>276</v>
      </c>
      <c r="P95" s="85" t="s">
        <v>277</v>
      </c>
      <c r="Q95" s="85" t="s">
        <v>276</v>
      </c>
      <c r="R95" s="44" t="s">
        <v>277</v>
      </c>
      <c r="S95" s="44" t="s">
        <v>276</v>
      </c>
      <c r="T95" s="44" t="s">
        <v>276</v>
      </c>
      <c r="U95" s="44" t="s">
        <v>276</v>
      </c>
      <c r="V95" s="44" t="s">
        <v>277</v>
      </c>
      <c r="W95" s="44" t="s">
        <v>277</v>
      </c>
      <c r="X95" s="84"/>
      <c r="Y95" s="44" t="s">
        <v>290</v>
      </c>
      <c r="Z95" s="44" t="s">
        <v>278</v>
      </c>
    </row>
    <row r="96" spans="1:26">
      <c r="A96" s="44" t="s">
        <v>127</v>
      </c>
      <c r="B96" s="84"/>
      <c r="C96" s="44" t="s">
        <v>285</v>
      </c>
      <c r="D96" s="44" t="s">
        <v>288</v>
      </c>
      <c r="E96" s="44" t="s">
        <v>271</v>
      </c>
      <c r="F96" s="84"/>
      <c r="G96" s="44">
        <v>1</v>
      </c>
      <c r="H96" s="84"/>
      <c r="I96" s="44" t="s">
        <v>283</v>
      </c>
      <c r="J96" s="44" t="s">
        <v>273</v>
      </c>
      <c r="K96" s="44" t="s">
        <v>275</v>
      </c>
      <c r="L96" s="84"/>
      <c r="M96" s="85" t="s">
        <v>276</v>
      </c>
      <c r="N96" s="85" t="s">
        <v>276</v>
      </c>
      <c r="O96" s="85" t="s">
        <v>276</v>
      </c>
      <c r="P96" s="85" t="s">
        <v>277</v>
      </c>
      <c r="Q96" s="85" t="s">
        <v>276</v>
      </c>
      <c r="R96" s="44" t="s">
        <v>277</v>
      </c>
      <c r="S96" s="44" t="s">
        <v>277</v>
      </c>
      <c r="T96" s="44" t="s">
        <v>276</v>
      </c>
      <c r="U96" s="44" t="s">
        <v>276</v>
      </c>
      <c r="V96" s="44" t="s">
        <v>277</v>
      </c>
      <c r="W96" s="44" t="s">
        <v>277</v>
      </c>
      <c r="X96" s="84"/>
      <c r="Y96" s="44" t="s">
        <v>287</v>
      </c>
      <c r="Z96" s="44" t="s">
        <v>278</v>
      </c>
    </row>
    <row r="97" spans="1:26">
      <c r="A97" s="44" t="s">
        <v>128</v>
      </c>
      <c r="B97" s="84"/>
      <c r="C97" s="44" t="s">
        <v>285</v>
      </c>
      <c r="D97" s="44" t="s">
        <v>288</v>
      </c>
      <c r="E97" s="44" t="s">
        <v>279</v>
      </c>
      <c r="F97" s="84"/>
      <c r="G97" s="44">
        <v>1</v>
      </c>
      <c r="H97" s="84"/>
      <c r="I97" s="44" t="s">
        <v>283</v>
      </c>
      <c r="J97" s="44" t="s">
        <v>273</v>
      </c>
      <c r="K97" s="44" t="s">
        <v>275</v>
      </c>
      <c r="L97" s="84"/>
      <c r="M97" s="85" t="s">
        <v>276</v>
      </c>
      <c r="N97" s="85" t="s">
        <v>276</v>
      </c>
      <c r="O97" s="85" t="s">
        <v>276</v>
      </c>
      <c r="P97" s="85" t="s">
        <v>277</v>
      </c>
      <c r="Q97" s="85" t="s">
        <v>276</v>
      </c>
      <c r="R97" s="44" t="s">
        <v>277</v>
      </c>
      <c r="S97" s="44" t="s">
        <v>276</v>
      </c>
      <c r="T97" s="44" t="s">
        <v>276</v>
      </c>
      <c r="U97" s="44" t="s">
        <v>276</v>
      </c>
      <c r="V97" s="44" t="s">
        <v>277</v>
      </c>
      <c r="W97" s="44" t="s">
        <v>277</v>
      </c>
      <c r="X97" s="84"/>
      <c r="Y97" s="44" t="s">
        <v>290</v>
      </c>
      <c r="Z97" s="44" t="s">
        <v>278</v>
      </c>
    </row>
    <row r="98" spans="1:26">
      <c r="A98" s="44" t="s">
        <v>129</v>
      </c>
      <c r="B98" s="84"/>
      <c r="C98" s="44" t="s">
        <v>292</v>
      </c>
      <c r="D98" s="44" t="s">
        <v>272</v>
      </c>
      <c r="E98" s="44" t="s">
        <v>271</v>
      </c>
      <c r="F98" s="84"/>
      <c r="G98" s="44">
        <v>1</v>
      </c>
      <c r="H98" s="84"/>
      <c r="I98" s="44" t="s">
        <v>283</v>
      </c>
      <c r="J98" s="44" t="s">
        <v>286</v>
      </c>
      <c r="K98" s="44" t="s">
        <v>275</v>
      </c>
      <c r="L98" s="84"/>
      <c r="M98" s="85" t="s">
        <v>277</v>
      </c>
      <c r="N98" s="85" t="s">
        <v>277</v>
      </c>
      <c r="O98" s="85" t="s">
        <v>277</v>
      </c>
      <c r="P98" s="85" t="s">
        <v>277</v>
      </c>
      <c r="Q98" s="85" t="s">
        <v>277</v>
      </c>
      <c r="R98" s="44" t="s">
        <v>277</v>
      </c>
      <c r="S98" s="44" t="s">
        <v>277</v>
      </c>
      <c r="T98" s="44" t="s">
        <v>276</v>
      </c>
      <c r="U98" s="44" t="s">
        <v>276</v>
      </c>
      <c r="V98" s="44" t="s">
        <v>276</v>
      </c>
      <c r="W98" s="44" t="s">
        <v>276</v>
      </c>
      <c r="X98" s="84"/>
      <c r="Y98" s="44" t="s">
        <v>290</v>
      </c>
      <c r="Z98" s="44" t="s">
        <v>282</v>
      </c>
    </row>
    <row r="99" spans="1:26">
      <c r="A99" s="44" t="s">
        <v>130</v>
      </c>
      <c r="B99" s="84"/>
      <c r="C99" s="44" t="s">
        <v>279</v>
      </c>
      <c r="D99" s="44" t="s">
        <v>279</v>
      </c>
      <c r="E99" s="44" t="s">
        <v>279</v>
      </c>
      <c r="F99" s="84"/>
      <c r="G99" s="44">
        <v>1</v>
      </c>
      <c r="H99" s="84"/>
      <c r="I99" s="44" t="s">
        <v>283</v>
      </c>
      <c r="J99" s="44" t="s">
        <v>274</v>
      </c>
      <c r="K99" s="44" t="s">
        <v>284</v>
      </c>
      <c r="L99" s="84"/>
      <c r="M99" s="85" t="s">
        <v>276</v>
      </c>
      <c r="N99" s="85" t="s">
        <v>276</v>
      </c>
      <c r="O99" s="85" t="s">
        <v>276</v>
      </c>
      <c r="P99" s="85" t="s">
        <v>277</v>
      </c>
      <c r="Q99" s="85" t="s">
        <v>276</v>
      </c>
      <c r="R99" s="44" t="s">
        <v>277</v>
      </c>
      <c r="S99" s="44" t="s">
        <v>277</v>
      </c>
      <c r="T99" s="44" t="s">
        <v>277</v>
      </c>
      <c r="U99" s="44" t="s">
        <v>276</v>
      </c>
      <c r="V99" s="44" t="s">
        <v>276</v>
      </c>
      <c r="W99" s="44" t="s">
        <v>277</v>
      </c>
      <c r="X99" s="84"/>
      <c r="Y99" s="44" t="s">
        <v>290</v>
      </c>
      <c r="Z99" s="44" t="s">
        <v>282</v>
      </c>
    </row>
    <row r="100" spans="1:26">
      <c r="A100" s="44" t="s">
        <v>131</v>
      </c>
      <c r="B100" s="84"/>
      <c r="C100" s="44" t="s">
        <v>279</v>
      </c>
      <c r="D100" s="44" t="s">
        <v>279</v>
      </c>
      <c r="E100" s="44" t="s">
        <v>279</v>
      </c>
      <c r="F100" s="84"/>
      <c r="G100" s="44">
        <v>1</v>
      </c>
      <c r="H100" s="84"/>
      <c r="I100" s="44" t="s">
        <v>283</v>
      </c>
      <c r="J100" s="44" t="s">
        <v>274</v>
      </c>
      <c r="K100" s="44" t="s">
        <v>284</v>
      </c>
      <c r="L100" s="84"/>
      <c r="M100" s="85" t="s">
        <v>276</v>
      </c>
      <c r="N100" s="85" t="s">
        <v>276</v>
      </c>
      <c r="O100" s="85" t="s">
        <v>276</v>
      </c>
      <c r="P100" s="85" t="s">
        <v>277</v>
      </c>
      <c r="Q100" s="85" t="s">
        <v>276</v>
      </c>
      <c r="R100" s="44" t="s">
        <v>277</v>
      </c>
      <c r="S100" s="44" t="s">
        <v>277</v>
      </c>
      <c r="T100" s="44" t="s">
        <v>277</v>
      </c>
      <c r="U100" s="44" t="s">
        <v>276</v>
      </c>
      <c r="V100" s="44" t="s">
        <v>276</v>
      </c>
      <c r="W100" s="44" t="s">
        <v>277</v>
      </c>
      <c r="X100" s="84"/>
      <c r="Y100" s="44" t="s">
        <v>290</v>
      </c>
      <c r="Z100" s="44" t="s">
        <v>282</v>
      </c>
    </row>
    <row r="101" spans="1:26">
      <c r="A101" s="44" t="s">
        <v>132</v>
      </c>
      <c r="B101" s="84"/>
      <c r="C101" s="44" t="s">
        <v>285</v>
      </c>
      <c r="D101" s="44" t="s">
        <v>288</v>
      </c>
      <c r="E101" s="44" t="s">
        <v>272</v>
      </c>
      <c r="F101" s="84"/>
      <c r="G101" s="44">
        <v>1</v>
      </c>
      <c r="H101" s="84"/>
      <c r="I101" s="44" t="s">
        <v>280</v>
      </c>
      <c r="J101" s="44" t="s">
        <v>273</v>
      </c>
      <c r="K101" s="44" t="s">
        <v>284</v>
      </c>
      <c r="L101" s="84"/>
      <c r="M101" s="85" t="s">
        <v>276</v>
      </c>
      <c r="N101" s="85" t="s">
        <v>276</v>
      </c>
      <c r="O101" s="85" t="s">
        <v>276</v>
      </c>
      <c r="P101" s="85" t="s">
        <v>277</v>
      </c>
      <c r="Q101" s="85" t="s">
        <v>276</v>
      </c>
      <c r="R101" s="44" t="s">
        <v>277</v>
      </c>
      <c r="S101" s="44" t="s">
        <v>276</v>
      </c>
      <c r="T101" s="44" t="s">
        <v>276</v>
      </c>
      <c r="U101" s="44" t="s">
        <v>276</v>
      </c>
      <c r="V101" s="44" t="s">
        <v>277</v>
      </c>
      <c r="W101" s="44" t="s">
        <v>277</v>
      </c>
      <c r="X101" s="84"/>
      <c r="Y101" s="44" t="s">
        <v>290</v>
      </c>
      <c r="Z101" s="44" t="s">
        <v>282</v>
      </c>
    </row>
    <row r="102" spans="1:26">
      <c r="A102" s="44" t="s">
        <v>133</v>
      </c>
      <c r="B102" s="84"/>
      <c r="C102" s="44" t="s">
        <v>285</v>
      </c>
      <c r="D102" s="44" t="s">
        <v>279</v>
      </c>
      <c r="E102" s="44" t="s">
        <v>288</v>
      </c>
      <c r="F102" s="84"/>
      <c r="G102" s="44">
        <v>2</v>
      </c>
      <c r="H102" s="84"/>
      <c r="I102" s="44" t="s">
        <v>280</v>
      </c>
      <c r="J102" s="44" t="s">
        <v>273</v>
      </c>
      <c r="K102" s="44" t="s">
        <v>284</v>
      </c>
      <c r="L102" s="84"/>
      <c r="M102" s="85" t="s">
        <v>277</v>
      </c>
      <c r="N102" s="85" t="s">
        <v>277</v>
      </c>
      <c r="O102" s="85" t="s">
        <v>277</v>
      </c>
      <c r="P102" s="85" t="s">
        <v>277</v>
      </c>
      <c r="Q102" s="85" t="s">
        <v>277</v>
      </c>
      <c r="R102" s="44" t="s">
        <v>277</v>
      </c>
      <c r="S102" s="44" t="s">
        <v>276</v>
      </c>
      <c r="T102" s="44" t="s">
        <v>276</v>
      </c>
      <c r="U102" s="44" t="s">
        <v>276</v>
      </c>
      <c r="V102" s="44" t="s">
        <v>277</v>
      </c>
      <c r="W102" s="44" t="s">
        <v>277</v>
      </c>
      <c r="X102" s="84"/>
      <c r="Y102" s="44" t="s">
        <v>290</v>
      </c>
      <c r="Z102" s="44" t="s">
        <v>282</v>
      </c>
    </row>
    <row r="103" spans="1:26">
      <c r="A103" s="44" t="s">
        <v>231</v>
      </c>
      <c r="B103" s="84"/>
      <c r="C103" s="44" t="s">
        <v>285</v>
      </c>
      <c r="D103" s="44" t="s">
        <v>272</v>
      </c>
      <c r="E103" s="44" t="s">
        <v>272</v>
      </c>
      <c r="F103" s="84"/>
      <c r="G103" s="44">
        <v>1</v>
      </c>
      <c r="H103" s="84"/>
      <c r="I103" s="44" t="s">
        <v>293</v>
      </c>
      <c r="J103" s="44" t="s">
        <v>273</v>
      </c>
      <c r="K103" s="44" t="s">
        <v>284</v>
      </c>
      <c r="L103" s="84"/>
      <c r="M103" s="85" t="s">
        <v>277</v>
      </c>
      <c r="N103" s="85" t="s">
        <v>277</v>
      </c>
      <c r="O103" s="85" t="s">
        <v>276</v>
      </c>
      <c r="P103" s="85" t="s">
        <v>276</v>
      </c>
      <c r="Q103" s="85" t="s">
        <v>276</v>
      </c>
      <c r="R103" s="44" t="s">
        <v>277</v>
      </c>
      <c r="S103" s="44" t="s">
        <v>276</v>
      </c>
      <c r="T103" s="44" t="s">
        <v>276</v>
      </c>
      <c r="U103" s="44" t="s">
        <v>276</v>
      </c>
      <c r="V103" s="44" t="s">
        <v>277</v>
      </c>
      <c r="W103" s="44" t="s">
        <v>277</v>
      </c>
      <c r="X103" s="84"/>
      <c r="Y103" s="44" t="s">
        <v>290</v>
      </c>
      <c r="Z103" s="44" t="s">
        <v>282</v>
      </c>
    </row>
    <row r="104" spans="1:26">
      <c r="A104" s="44" t="s">
        <v>214</v>
      </c>
      <c r="B104" s="84"/>
      <c r="C104" s="44" t="s">
        <v>285</v>
      </c>
      <c r="D104" s="44" t="s">
        <v>288</v>
      </c>
      <c r="E104" s="44" t="s">
        <v>272</v>
      </c>
      <c r="F104" s="84"/>
      <c r="G104" s="44">
        <v>3</v>
      </c>
      <c r="H104" s="84"/>
      <c r="I104" s="44" t="s">
        <v>280</v>
      </c>
      <c r="J104" s="44" t="s">
        <v>274</v>
      </c>
      <c r="K104" s="44" t="s">
        <v>284</v>
      </c>
      <c r="L104" s="84"/>
      <c r="M104" s="85" t="s">
        <v>276</v>
      </c>
      <c r="N104" s="85" t="s">
        <v>276</v>
      </c>
      <c r="O104" s="85" t="s">
        <v>277</v>
      </c>
      <c r="P104" s="85" t="s">
        <v>276</v>
      </c>
      <c r="Q104" s="85" t="s">
        <v>276</v>
      </c>
      <c r="R104" s="44" t="s">
        <v>277</v>
      </c>
      <c r="S104" s="44" t="s">
        <v>276</v>
      </c>
      <c r="T104" s="44" t="s">
        <v>276</v>
      </c>
      <c r="U104" s="44" t="s">
        <v>277</v>
      </c>
      <c r="V104" s="44" t="s">
        <v>276</v>
      </c>
      <c r="W104" s="44" t="s">
        <v>276</v>
      </c>
      <c r="X104" s="84"/>
      <c r="Y104" s="44" t="s">
        <v>291</v>
      </c>
      <c r="Z104" s="44" t="s">
        <v>282</v>
      </c>
    </row>
    <row r="105" spans="1:26">
      <c r="A105" s="44" t="s">
        <v>134</v>
      </c>
      <c r="B105" s="84"/>
      <c r="C105" s="44" t="s">
        <v>285</v>
      </c>
      <c r="D105" s="44" t="s">
        <v>288</v>
      </c>
      <c r="E105" s="44" t="s">
        <v>272</v>
      </c>
      <c r="F105" s="84"/>
      <c r="G105" s="44">
        <v>3</v>
      </c>
      <c r="H105" s="84"/>
      <c r="I105" s="44" t="s">
        <v>283</v>
      </c>
      <c r="J105" s="44" t="s">
        <v>274</v>
      </c>
      <c r="K105" s="44" t="s">
        <v>284</v>
      </c>
      <c r="L105" s="84"/>
      <c r="M105" s="85" t="s">
        <v>277</v>
      </c>
      <c r="N105" s="85" t="s">
        <v>277</v>
      </c>
      <c r="O105" s="85" t="s">
        <v>277</v>
      </c>
      <c r="P105" s="85" t="s">
        <v>277</v>
      </c>
      <c r="Q105" s="85" t="s">
        <v>277</v>
      </c>
      <c r="R105" s="44" t="s">
        <v>277</v>
      </c>
      <c r="S105" s="44" t="s">
        <v>276</v>
      </c>
      <c r="T105" s="44" t="s">
        <v>276</v>
      </c>
      <c r="U105" s="44" t="s">
        <v>276</v>
      </c>
      <c r="V105" s="44" t="s">
        <v>276</v>
      </c>
      <c r="W105" s="44" t="s">
        <v>276</v>
      </c>
      <c r="X105" s="84"/>
      <c r="Y105" s="44" t="s">
        <v>287</v>
      </c>
      <c r="Z105" s="44" t="s">
        <v>282</v>
      </c>
    </row>
    <row r="106" spans="1:26">
      <c r="A106" s="44" t="s">
        <v>135</v>
      </c>
      <c r="B106" s="84"/>
      <c r="C106" s="44" t="s">
        <v>285</v>
      </c>
      <c r="D106" s="44" t="s">
        <v>288</v>
      </c>
      <c r="E106" s="44" t="s">
        <v>271</v>
      </c>
      <c r="F106" s="84"/>
      <c r="G106" s="44">
        <v>1</v>
      </c>
      <c r="H106" s="84"/>
      <c r="I106" s="44" t="s">
        <v>280</v>
      </c>
      <c r="J106" s="44" t="s">
        <v>274</v>
      </c>
      <c r="K106" s="44" t="s">
        <v>284</v>
      </c>
      <c r="L106" s="84"/>
      <c r="M106" s="85" t="s">
        <v>276</v>
      </c>
      <c r="N106" s="85" t="s">
        <v>276</v>
      </c>
      <c r="O106" s="85" t="s">
        <v>277</v>
      </c>
      <c r="P106" s="85" t="s">
        <v>277</v>
      </c>
      <c r="Q106" s="85" t="s">
        <v>276</v>
      </c>
      <c r="R106" s="44" t="s">
        <v>277</v>
      </c>
      <c r="S106" s="44" t="s">
        <v>277</v>
      </c>
      <c r="T106" s="44" t="s">
        <v>276</v>
      </c>
      <c r="U106" s="44" t="s">
        <v>277</v>
      </c>
      <c r="V106" s="44" t="s">
        <v>276</v>
      </c>
      <c r="W106" s="44" t="s">
        <v>277</v>
      </c>
      <c r="X106" s="84"/>
      <c r="Y106" s="44" t="s">
        <v>291</v>
      </c>
      <c r="Z106" s="44" t="s">
        <v>278</v>
      </c>
    </row>
    <row r="107" spans="1:26">
      <c r="A107" s="44" t="s">
        <v>136</v>
      </c>
      <c r="B107" s="84"/>
      <c r="C107" s="44" t="s">
        <v>292</v>
      </c>
      <c r="D107" s="44" t="s">
        <v>288</v>
      </c>
      <c r="E107" s="44" t="s">
        <v>271</v>
      </c>
      <c r="F107" s="84"/>
      <c r="G107" s="44">
        <v>1</v>
      </c>
      <c r="H107" s="84"/>
      <c r="I107" s="44" t="s">
        <v>280</v>
      </c>
      <c r="J107" s="44" t="s">
        <v>274</v>
      </c>
      <c r="K107" s="44" t="s">
        <v>284</v>
      </c>
      <c r="L107" s="84"/>
      <c r="M107" s="85" t="s">
        <v>276</v>
      </c>
      <c r="N107" s="85" t="s">
        <v>276</v>
      </c>
      <c r="O107" s="85" t="s">
        <v>277</v>
      </c>
      <c r="P107" s="85" t="s">
        <v>277</v>
      </c>
      <c r="Q107" s="85" t="s">
        <v>276</v>
      </c>
      <c r="R107" s="44" t="s">
        <v>277</v>
      </c>
      <c r="S107" s="44" t="s">
        <v>276</v>
      </c>
      <c r="T107" s="44" t="s">
        <v>276</v>
      </c>
      <c r="U107" s="44" t="s">
        <v>277</v>
      </c>
      <c r="V107" s="44" t="s">
        <v>276</v>
      </c>
      <c r="W107" s="44" t="s">
        <v>276</v>
      </c>
      <c r="X107" s="84"/>
      <c r="Y107" s="44" t="s">
        <v>291</v>
      </c>
      <c r="Z107" s="44" t="s">
        <v>282</v>
      </c>
    </row>
    <row r="108" spans="1:26">
      <c r="A108" s="44" t="s">
        <v>215</v>
      </c>
      <c r="B108" s="84"/>
      <c r="C108" s="44" t="s">
        <v>292</v>
      </c>
      <c r="D108" s="44" t="s">
        <v>288</v>
      </c>
      <c r="E108" s="44" t="s">
        <v>271</v>
      </c>
      <c r="F108" s="84"/>
      <c r="G108" s="44">
        <v>1</v>
      </c>
      <c r="H108" s="84"/>
      <c r="I108" s="44" t="s">
        <v>280</v>
      </c>
      <c r="J108" s="44" t="s">
        <v>274</v>
      </c>
      <c r="K108" s="44" t="s">
        <v>284</v>
      </c>
      <c r="L108" s="84"/>
      <c r="M108" s="85" t="s">
        <v>276</v>
      </c>
      <c r="N108" s="85" t="s">
        <v>276</v>
      </c>
      <c r="O108" s="85" t="s">
        <v>277</v>
      </c>
      <c r="P108" s="85" t="s">
        <v>276</v>
      </c>
      <c r="Q108" s="85" t="s">
        <v>276</v>
      </c>
      <c r="R108" s="44" t="s">
        <v>277</v>
      </c>
      <c r="S108" s="44" t="s">
        <v>277</v>
      </c>
      <c r="T108" s="44" t="s">
        <v>276</v>
      </c>
      <c r="U108" s="44" t="s">
        <v>277</v>
      </c>
      <c r="V108" s="44" t="s">
        <v>276</v>
      </c>
      <c r="W108" s="44" t="s">
        <v>276</v>
      </c>
      <c r="X108" s="84"/>
      <c r="Y108" s="44" t="s">
        <v>291</v>
      </c>
      <c r="Z108" s="44" t="s">
        <v>282</v>
      </c>
    </row>
    <row r="109" spans="1:26">
      <c r="A109" s="44" t="s">
        <v>216</v>
      </c>
      <c r="B109" s="84"/>
      <c r="C109" s="44" t="s">
        <v>292</v>
      </c>
      <c r="D109" s="44" t="s">
        <v>288</v>
      </c>
      <c r="E109" s="44" t="s">
        <v>271</v>
      </c>
      <c r="F109" s="84"/>
      <c r="G109" s="44">
        <v>1</v>
      </c>
      <c r="H109" s="84"/>
      <c r="I109" s="44" t="s">
        <v>283</v>
      </c>
      <c r="J109" s="44" t="s">
        <v>274</v>
      </c>
      <c r="K109" s="44" t="s">
        <v>284</v>
      </c>
      <c r="L109" s="84"/>
      <c r="M109" s="85" t="s">
        <v>276</v>
      </c>
      <c r="N109" s="85" t="s">
        <v>276</v>
      </c>
      <c r="O109" s="85" t="s">
        <v>277</v>
      </c>
      <c r="P109" s="85" t="s">
        <v>276</v>
      </c>
      <c r="Q109" s="85" t="s">
        <v>276</v>
      </c>
      <c r="R109" s="44" t="s">
        <v>277</v>
      </c>
      <c r="S109" s="44" t="s">
        <v>277</v>
      </c>
      <c r="T109" s="44" t="s">
        <v>276</v>
      </c>
      <c r="U109" s="44" t="s">
        <v>277</v>
      </c>
      <c r="V109" s="44" t="s">
        <v>276</v>
      </c>
      <c r="W109" s="44" t="s">
        <v>276</v>
      </c>
      <c r="X109" s="84"/>
      <c r="Y109" s="44" t="s">
        <v>291</v>
      </c>
      <c r="Z109" s="44" t="s">
        <v>282</v>
      </c>
    </row>
    <row r="110" spans="1:26">
      <c r="A110" s="44" t="s">
        <v>137</v>
      </c>
      <c r="B110" s="84"/>
      <c r="C110" s="44" t="s">
        <v>285</v>
      </c>
      <c r="D110" s="44" t="s">
        <v>288</v>
      </c>
      <c r="E110" s="44" t="s">
        <v>272</v>
      </c>
      <c r="F110" s="84"/>
      <c r="G110" s="44">
        <v>1</v>
      </c>
      <c r="H110" s="84"/>
      <c r="I110" s="44" t="s">
        <v>283</v>
      </c>
      <c r="J110" s="44" t="s">
        <v>274</v>
      </c>
      <c r="K110" s="44" t="s">
        <v>284</v>
      </c>
      <c r="L110" s="84"/>
      <c r="M110" s="85" t="s">
        <v>276</v>
      </c>
      <c r="N110" s="85" t="s">
        <v>276</v>
      </c>
      <c r="O110" s="85" t="s">
        <v>277</v>
      </c>
      <c r="P110" s="85" t="s">
        <v>277</v>
      </c>
      <c r="Q110" s="85" t="s">
        <v>276</v>
      </c>
      <c r="R110" s="44" t="s">
        <v>277</v>
      </c>
      <c r="S110" s="44" t="s">
        <v>276</v>
      </c>
      <c r="T110" s="44" t="s">
        <v>276</v>
      </c>
      <c r="U110" s="44" t="s">
        <v>277</v>
      </c>
      <c r="V110" s="44" t="s">
        <v>276</v>
      </c>
      <c r="W110" s="44" t="s">
        <v>276</v>
      </c>
      <c r="X110" s="84"/>
      <c r="Y110" s="44" t="s">
        <v>25</v>
      </c>
      <c r="Z110" s="44" t="s">
        <v>282</v>
      </c>
    </row>
    <row r="111" spans="1:26">
      <c r="A111" s="44" t="s">
        <v>138</v>
      </c>
      <c r="B111" s="84"/>
      <c r="C111" s="44" t="s">
        <v>279</v>
      </c>
      <c r="D111" s="44" t="s">
        <v>279</v>
      </c>
      <c r="E111" s="44" t="s">
        <v>272</v>
      </c>
      <c r="F111" s="84"/>
      <c r="G111" s="44">
        <v>3</v>
      </c>
      <c r="H111" s="84"/>
      <c r="I111" s="44" t="s">
        <v>283</v>
      </c>
      <c r="J111" s="44" t="s">
        <v>274</v>
      </c>
      <c r="K111" s="44" t="s">
        <v>284</v>
      </c>
      <c r="L111" s="84"/>
      <c r="M111" s="85" t="s">
        <v>277</v>
      </c>
      <c r="N111" s="85" t="s">
        <v>277</v>
      </c>
      <c r="O111" s="85" t="s">
        <v>277</v>
      </c>
      <c r="P111" s="85" t="s">
        <v>277</v>
      </c>
      <c r="Q111" s="85" t="s">
        <v>277</v>
      </c>
      <c r="R111" s="44" t="s">
        <v>277</v>
      </c>
      <c r="S111" s="44" t="s">
        <v>276</v>
      </c>
      <c r="T111" s="44" t="s">
        <v>276</v>
      </c>
      <c r="U111" s="44" t="s">
        <v>276</v>
      </c>
      <c r="V111" s="44" t="s">
        <v>276</v>
      </c>
      <c r="W111" s="44" t="s">
        <v>276</v>
      </c>
      <c r="X111" s="84"/>
      <c r="Y111" s="44" t="s">
        <v>287</v>
      </c>
      <c r="Z111" s="44" t="s">
        <v>282</v>
      </c>
    </row>
    <row r="112" spans="1:26">
      <c r="A112" s="44" t="s">
        <v>139</v>
      </c>
      <c r="B112" s="84"/>
      <c r="C112" s="44" t="s">
        <v>285</v>
      </c>
      <c r="D112" s="44" t="s">
        <v>288</v>
      </c>
      <c r="E112" s="44" t="s">
        <v>279</v>
      </c>
      <c r="F112" s="84"/>
      <c r="G112" s="44">
        <v>2</v>
      </c>
      <c r="H112" s="84"/>
      <c r="I112" s="44" t="s">
        <v>280</v>
      </c>
      <c r="J112" s="44" t="s">
        <v>274</v>
      </c>
      <c r="K112" s="44" t="s">
        <v>284</v>
      </c>
      <c r="L112" s="84"/>
      <c r="M112" s="85" t="s">
        <v>276</v>
      </c>
      <c r="N112" s="85" t="s">
        <v>276</v>
      </c>
      <c r="O112" s="85" t="s">
        <v>277</v>
      </c>
      <c r="P112" s="85" t="s">
        <v>277</v>
      </c>
      <c r="Q112" s="85" t="s">
        <v>276</v>
      </c>
      <c r="R112" s="44" t="s">
        <v>277</v>
      </c>
      <c r="S112" s="44" t="s">
        <v>277</v>
      </c>
      <c r="T112" s="44" t="s">
        <v>276</v>
      </c>
      <c r="U112" s="44" t="s">
        <v>277</v>
      </c>
      <c r="V112" s="44" t="s">
        <v>276</v>
      </c>
      <c r="W112" s="44" t="s">
        <v>276</v>
      </c>
      <c r="X112" s="84"/>
      <c r="Y112" s="44" t="s">
        <v>287</v>
      </c>
      <c r="Z112" s="44" t="s">
        <v>282</v>
      </c>
    </row>
    <row r="113" spans="1:26">
      <c r="A113" s="44" t="s">
        <v>140</v>
      </c>
      <c r="B113" s="84"/>
      <c r="C113" s="44" t="s">
        <v>285</v>
      </c>
      <c r="D113" s="44" t="s">
        <v>279</v>
      </c>
      <c r="E113" s="44" t="s">
        <v>272</v>
      </c>
      <c r="F113" s="84"/>
      <c r="G113" s="44">
        <v>1</v>
      </c>
      <c r="H113" s="84"/>
      <c r="I113" s="44" t="s">
        <v>283</v>
      </c>
      <c r="J113" s="44" t="s">
        <v>274</v>
      </c>
      <c r="K113" s="44" t="s">
        <v>284</v>
      </c>
      <c r="L113" s="84"/>
      <c r="M113" s="85" t="s">
        <v>276</v>
      </c>
      <c r="N113" s="85" t="s">
        <v>276</v>
      </c>
      <c r="O113" s="85" t="s">
        <v>276</v>
      </c>
      <c r="P113" s="85" t="s">
        <v>277</v>
      </c>
      <c r="Q113" s="85" t="s">
        <v>276</v>
      </c>
      <c r="R113" s="44" t="s">
        <v>277</v>
      </c>
      <c r="S113" s="44" t="s">
        <v>276</v>
      </c>
      <c r="T113" s="44" t="s">
        <v>276</v>
      </c>
      <c r="U113" s="44" t="s">
        <v>276</v>
      </c>
      <c r="V113" s="44" t="s">
        <v>276</v>
      </c>
      <c r="W113" s="44" t="s">
        <v>276</v>
      </c>
      <c r="X113" s="84"/>
      <c r="Y113" s="44" t="s">
        <v>290</v>
      </c>
      <c r="Z113" s="44" t="s">
        <v>278</v>
      </c>
    </row>
    <row r="114" spans="1:26">
      <c r="A114" s="44" t="s">
        <v>141</v>
      </c>
      <c r="B114" s="84"/>
      <c r="C114" s="44" t="s">
        <v>292</v>
      </c>
      <c r="D114" s="44" t="s">
        <v>288</v>
      </c>
      <c r="E114" s="44" t="s">
        <v>271</v>
      </c>
      <c r="F114" s="84"/>
      <c r="G114" s="44">
        <v>1</v>
      </c>
      <c r="H114" s="84"/>
      <c r="I114" s="44" t="s">
        <v>283</v>
      </c>
      <c r="J114" s="44" t="s">
        <v>286</v>
      </c>
      <c r="K114" s="44" t="s">
        <v>284</v>
      </c>
      <c r="L114" s="84"/>
      <c r="M114" s="85" t="s">
        <v>276</v>
      </c>
      <c r="N114" s="85" t="s">
        <v>276</v>
      </c>
      <c r="O114" s="85" t="s">
        <v>276</v>
      </c>
      <c r="P114" s="85" t="s">
        <v>277</v>
      </c>
      <c r="Q114" s="85" t="s">
        <v>276</v>
      </c>
      <c r="R114" s="44" t="s">
        <v>277</v>
      </c>
      <c r="S114" s="44" t="s">
        <v>277</v>
      </c>
      <c r="T114" s="44" t="s">
        <v>276</v>
      </c>
      <c r="U114" s="44" t="s">
        <v>277</v>
      </c>
      <c r="V114" s="44" t="s">
        <v>277</v>
      </c>
      <c r="W114" s="44" t="s">
        <v>277</v>
      </c>
      <c r="X114" s="84"/>
      <c r="Y114" s="44" t="s">
        <v>25</v>
      </c>
      <c r="Z114" s="44" t="s">
        <v>278</v>
      </c>
    </row>
    <row r="115" spans="1:26">
      <c r="A115" s="44" t="s">
        <v>142</v>
      </c>
      <c r="B115" s="84"/>
      <c r="C115" s="44" t="s">
        <v>285</v>
      </c>
      <c r="D115" s="44" t="s">
        <v>288</v>
      </c>
      <c r="E115" s="44" t="s">
        <v>272</v>
      </c>
      <c r="F115" s="84"/>
      <c r="G115" s="44">
        <v>3</v>
      </c>
      <c r="H115" s="84"/>
      <c r="I115" s="44" t="s">
        <v>283</v>
      </c>
      <c r="J115" s="44" t="s">
        <v>294</v>
      </c>
      <c r="K115" s="44" t="s">
        <v>284</v>
      </c>
      <c r="L115" s="84"/>
      <c r="M115" s="85" t="s">
        <v>277</v>
      </c>
      <c r="N115" s="85" t="s">
        <v>277</v>
      </c>
      <c r="O115" s="85" t="s">
        <v>277</v>
      </c>
      <c r="P115" s="85" t="s">
        <v>277</v>
      </c>
      <c r="Q115" s="85" t="s">
        <v>277</v>
      </c>
      <c r="R115" s="44" t="s">
        <v>277</v>
      </c>
      <c r="S115" s="44" t="s">
        <v>276</v>
      </c>
      <c r="T115" s="44" t="s">
        <v>276</v>
      </c>
      <c r="U115" s="44" t="s">
        <v>277</v>
      </c>
      <c r="V115" s="44" t="s">
        <v>277</v>
      </c>
      <c r="W115" s="44" t="s">
        <v>276</v>
      </c>
      <c r="X115" s="84"/>
      <c r="Y115" s="44" t="s">
        <v>25</v>
      </c>
      <c r="Z115" s="44" t="s">
        <v>278</v>
      </c>
    </row>
    <row r="116" spans="1:26">
      <c r="A116" s="44" t="s">
        <v>143</v>
      </c>
      <c r="B116" s="84"/>
      <c r="C116" s="44" t="s">
        <v>292</v>
      </c>
      <c r="D116" s="44" t="s">
        <v>288</v>
      </c>
      <c r="E116" s="44" t="s">
        <v>272</v>
      </c>
      <c r="F116" s="84"/>
      <c r="G116" s="44">
        <v>3</v>
      </c>
      <c r="H116" s="84"/>
      <c r="I116" s="44" t="s">
        <v>283</v>
      </c>
      <c r="J116" s="44" t="s">
        <v>294</v>
      </c>
      <c r="K116" s="44" t="s">
        <v>284</v>
      </c>
      <c r="L116" s="84"/>
      <c r="M116" s="85" t="s">
        <v>276</v>
      </c>
      <c r="N116" s="85" t="s">
        <v>276</v>
      </c>
      <c r="O116" s="85" t="s">
        <v>276</v>
      </c>
      <c r="P116" s="85" t="s">
        <v>277</v>
      </c>
      <c r="Q116" s="85" t="s">
        <v>276</v>
      </c>
      <c r="R116" s="44" t="s">
        <v>277</v>
      </c>
      <c r="S116" s="44" t="s">
        <v>276</v>
      </c>
      <c r="T116" s="44" t="s">
        <v>276</v>
      </c>
      <c r="U116" s="44" t="s">
        <v>277</v>
      </c>
      <c r="V116" s="44" t="s">
        <v>277</v>
      </c>
      <c r="W116" s="44" t="s">
        <v>276</v>
      </c>
      <c r="X116" s="84"/>
      <c r="Y116" s="44" t="s">
        <v>291</v>
      </c>
      <c r="Z116" s="44" t="s">
        <v>278</v>
      </c>
    </row>
    <row r="117" spans="1:26">
      <c r="A117" s="44" t="s">
        <v>144</v>
      </c>
      <c r="B117" s="84"/>
      <c r="C117" s="44" t="s">
        <v>285</v>
      </c>
      <c r="D117" s="44" t="s">
        <v>288</v>
      </c>
      <c r="E117" s="44" t="s">
        <v>271</v>
      </c>
      <c r="F117" s="84"/>
      <c r="G117" s="44">
        <v>1</v>
      </c>
      <c r="H117" s="84"/>
      <c r="I117" s="44" t="s">
        <v>283</v>
      </c>
      <c r="J117" s="44" t="s">
        <v>286</v>
      </c>
      <c r="K117" s="44" t="s">
        <v>284</v>
      </c>
      <c r="L117" s="84"/>
      <c r="M117" s="85" t="s">
        <v>276</v>
      </c>
      <c r="N117" s="85" t="s">
        <v>276</v>
      </c>
      <c r="O117" s="85" t="s">
        <v>276</v>
      </c>
      <c r="P117" s="85" t="s">
        <v>277</v>
      </c>
      <c r="Q117" s="85" t="s">
        <v>276</v>
      </c>
      <c r="R117" s="44" t="s">
        <v>277</v>
      </c>
      <c r="S117" s="44" t="s">
        <v>277</v>
      </c>
      <c r="T117" s="44" t="s">
        <v>276</v>
      </c>
      <c r="U117" s="44" t="s">
        <v>277</v>
      </c>
      <c r="V117" s="44" t="s">
        <v>276</v>
      </c>
      <c r="W117" s="44" t="s">
        <v>277</v>
      </c>
      <c r="X117" s="84"/>
      <c r="Y117" s="44" t="s">
        <v>287</v>
      </c>
      <c r="Z117" s="44" t="s">
        <v>278</v>
      </c>
    </row>
    <row r="118" spans="1:26">
      <c r="A118" s="44" t="s">
        <v>145</v>
      </c>
      <c r="B118" s="84"/>
      <c r="C118" s="44" t="s">
        <v>285</v>
      </c>
      <c r="D118" s="44" t="s">
        <v>279</v>
      </c>
      <c r="E118" s="44" t="s">
        <v>271</v>
      </c>
      <c r="F118" s="84"/>
      <c r="G118" s="44">
        <v>1</v>
      </c>
      <c r="H118" s="84"/>
      <c r="I118" s="44" t="s">
        <v>283</v>
      </c>
      <c r="J118" s="44" t="s">
        <v>294</v>
      </c>
      <c r="K118" s="44" t="s">
        <v>284</v>
      </c>
      <c r="L118" s="84"/>
      <c r="M118" s="85" t="s">
        <v>276</v>
      </c>
      <c r="N118" s="85" t="s">
        <v>276</v>
      </c>
      <c r="O118" s="85" t="s">
        <v>276</v>
      </c>
      <c r="P118" s="85" t="s">
        <v>277</v>
      </c>
      <c r="Q118" s="85" t="s">
        <v>276</v>
      </c>
      <c r="R118" s="44" t="s">
        <v>277</v>
      </c>
      <c r="S118" s="44" t="s">
        <v>277</v>
      </c>
      <c r="T118" s="44" t="s">
        <v>277</v>
      </c>
      <c r="U118" s="44" t="s">
        <v>276</v>
      </c>
      <c r="V118" s="44" t="s">
        <v>276</v>
      </c>
      <c r="W118" s="44" t="s">
        <v>277</v>
      </c>
      <c r="X118" s="84"/>
      <c r="Y118" s="44" t="s">
        <v>287</v>
      </c>
      <c r="Z118" s="44" t="s">
        <v>282</v>
      </c>
    </row>
    <row r="119" spans="1:26">
      <c r="A119" s="44" t="s">
        <v>146</v>
      </c>
      <c r="B119" s="84"/>
      <c r="C119" s="44" t="s">
        <v>285</v>
      </c>
      <c r="D119" s="44" t="s">
        <v>288</v>
      </c>
      <c r="E119" s="44" t="s">
        <v>279</v>
      </c>
      <c r="F119" s="84"/>
      <c r="G119" s="44">
        <v>2</v>
      </c>
      <c r="H119" s="84"/>
      <c r="I119" s="44" t="s">
        <v>283</v>
      </c>
      <c r="J119" s="44" t="s">
        <v>294</v>
      </c>
      <c r="K119" s="44" t="s">
        <v>284</v>
      </c>
      <c r="L119" s="84"/>
      <c r="M119" s="85" t="s">
        <v>276</v>
      </c>
      <c r="N119" s="85" t="s">
        <v>276</v>
      </c>
      <c r="O119" s="85" t="s">
        <v>276</v>
      </c>
      <c r="P119" s="85" t="s">
        <v>277</v>
      </c>
      <c r="Q119" s="85" t="s">
        <v>276</v>
      </c>
      <c r="R119" s="44" t="s">
        <v>277</v>
      </c>
      <c r="S119" s="44" t="s">
        <v>277</v>
      </c>
      <c r="T119" s="44" t="s">
        <v>276</v>
      </c>
      <c r="U119" s="44" t="s">
        <v>276</v>
      </c>
      <c r="V119" s="44" t="s">
        <v>276</v>
      </c>
      <c r="W119" s="44" t="s">
        <v>277</v>
      </c>
      <c r="X119" s="84"/>
      <c r="Y119" s="44" t="s">
        <v>25</v>
      </c>
      <c r="Z119" s="44" t="s">
        <v>278</v>
      </c>
    </row>
    <row r="120" spans="1:26">
      <c r="A120" s="44" t="s">
        <v>147</v>
      </c>
      <c r="B120" s="84"/>
      <c r="C120" s="44" t="s">
        <v>285</v>
      </c>
      <c r="D120" s="44" t="s">
        <v>288</v>
      </c>
      <c r="E120" s="44" t="s">
        <v>279</v>
      </c>
      <c r="F120" s="84"/>
      <c r="G120" s="44">
        <v>2</v>
      </c>
      <c r="H120" s="84"/>
      <c r="I120" s="44" t="s">
        <v>283</v>
      </c>
      <c r="J120" s="44" t="s">
        <v>286</v>
      </c>
      <c r="K120" s="44" t="s">
        <v>284</v>
      </c>
      <c r="L120" s="84"/>
      <c r="M120" s="85" t="s">
        <v>276</v>
      </c>
      <c r="N120" s="85" t="s">
        <v>276</v>
      </c>
      <c r="O120" s="85" t="s">
        <v>276</v>
      </c>
      <c r="P120" s="85" t="s">
        <v>277</v>
      </c>
      <c r="Q120" s="85" t="s">
        <v>276</v>
      </c>
      <c r="R120" s="44" t="s">
        <v>277</v>
      </c>
      <c r="S120" s="44" t="s">
        <v>277</v>
      </c>
      <c r="T120" s="44" t="s">
        <v>276</v>
      </c>
      <c r="U120" s="44" t="s">
        <v>276</v>
      </c>
      <c r="V120" s="44" t="s">
        <v>276</v>
      </c>
      <c r="W120" s="44" t="s">
        <v>277</v>
      </c>
      <c r="X120" s="84"/>
      <c r="Y120" s="44" t="s">
        <v>290</v>
      </c>
      <c r="Z120" s="44" t="s">
        <v>278</v>
      </c>
    </row>
    <row r="121" spans="1:26">
      <c r="A121" s="44" t="s">
        <v>148</v>
      </c>
      <c r="B121" s="84"/>
      <c r="C121" s="44" t="s">
        <v>285</v>
      </c>
      <c r="D121" s="44" t="s">
        <v>288</v>
      </c>
      <c r="E121" s="44" t="s">
        <v>271</v>
      </c>
      <c r="F121" s="84"/>
      <c r="G121" s="44">
        <v>1</v>
      </c>
      <c r="H121" s="84"/>
      <c r="I121" s="44" t="s">
        <v>283</v>
      </c>
      <c r="J121" s="44" t="s">
        <v>286</v>
      </c>
      <c r="K121" s="44" t="s">
        <v>284</v>
      </c>
      <c r="L121" s="84"/>
      <c r="M121" s="85" t="s">
        <v>276</v>
      </c>
      <c r="N121" s="85" t="s">
        <v>276</v>
      </c>
      <c r="O121" s="85" t="s">
        <v>276</v>
      </c>
      <c r="P121" s="85" t="s">
        <v>277</v>
      </c>
      <c r="Q121" s="85" t="s">
        <v>276</v>
      </c>
      <c r="R121" s="44" t="s">
        <v>277</v>
      </c>
      <c r="S121" s="44" t="s">
        <v>277</v>
      </c>
      <c r="T121" s="44" t="s">
        <v>276</v>
      </c>
      <c r="U121" s="44" t="s">
        <v>276</v>
      </c>
      <c r="V121" s="44" t="s">
        <v>277</v>
      </c>
      <c r="W121" s="44" t="s">
        <v>277</v>
      </c>
      <c r="X121" s="84"/>
      <c r="Y121" s="44" t="s">
        <v>290</v>
      </c>
      <c r="Z121" s="44" t="s">
        <v>282</v>
      </c>
    </row>
    <row r="122" spans="1:26">
      <c r="A122" s="44" t="s">
        <v>149</v>
      </c>
      <c r="B122" s="84"/>
      <c r="C122" s="44" t="s">
        <v>285</v>
      </c>
      <c r="D122" s="44" t="s">
        <v>288</v>
      </c>
      <c r="E122" s="44" t="s">
        <v>271</v>
      </c>
      <c r="F122" s="84"/>
      <c r="G122" s="44">
        <v>1</v>
      </c>
      <c r="H122" s="84"/>
      <c r="I122" s="44" t="s">
        <v>283</v>
      </c>
      <c r="J122" s="44" t="s">
        <v>286</v>
      </c>
      <c r="K122" s="44" t="s">
        <v>284</v>
      </c>
      <c r="L122" s="84"/>
      <c r="M122" s="85" t="s">
        <v>276</v>
      </c>
      <c r="N122" s="85" t="s">
        <v>276</v>
      </c>
      <c r="O122" s="85" t="s">
        <v>276</v>
      </c>
      <c r="P122" s="85" t="s">
        <v>277</v>
      </c>
      <c r="Q122" s="85" t="s">
        <v>276</v>
      </c>
      <c r="R122" s="44" t="s">
        <v>277</v>
      </c>
      <c r="S122" s="44" t="s">
        <v>277</v>
      </c>
      <c r="T122" s="44" t="s">
        <v>276</v>
      </c>
      <c r="U122" s="44" t="s">
        <v>276</v>
      </c>
      <c r="V122" s="44" t="s">
        <v>276</v>
      </c>
      <c r="W122" s="44" t="s">
        <v>277</v>
      </c>
      <c r="X122" s="84"/>
      <c r="Y122" s="44" t="s">
        <v>290</v>
      </c>
      <c r="Z122" s="44" t="s">
        <v>282</v>
      </c>
    </row>
    <row r="123" spans="1:26">
      <c r="A123" s="44" t="s">
        <v>150</v>
      </c>
      <c r="B123" s="84"/>
      <c r="C123" s="44" t="s">
        <v>279</v>
      </c>
      <c r="D123" s="44" t="s">
        <v>272</v>
      </c>
      <c r="E123" s="44" t="s">
        <v>271</v>
      </c>
      <c r="F123" s="84"/>
      <c r="G123" s="44">
        <v>1</v>
      </c>
      <c r="H123" s="84"/>
      <c r="I123" s="44" t="s">
        <v>283</v>
      </c>
      <c r="J123" s="44" t="s">
        <v>286</v>
      </c>
      <c r="K123" s="44" t="s">
        <v>284</v>
      </c>
      <c r="L123" s="84"/>
      <c r="M123" s="85" t="s">
        <v>276</v>
      </c>
      <c r="N123" s="85" t="s">
        <v>276</v>
      </c>
      <c r="O123" s="85" t="s">
        <v>276</v>
      </c>
      <c r="P123" s="85" t="s">
        <v>277</v>
      </c>
      <c r="Q123" s="85" t="s">
        <v>276</v>
      </c>
      <c r="R123" s="44" t="s">
        <v>277</v>
      </c>
      <c r="S123" s="44" t="s">
        <v>277</v>
      </c>
      <c r="T123" s="44" t="s">
        <v>276</v>
      </c>
      <c r="U123" s="44" t="s">
        <v>276</v>
      </c>
      <c r="V123" s="44" t="s">
        <v>276</v>
      </c>
      <c r="W123" s="44" t="s">
        <v>277</v>
      </c>
      <c r="X123" s="84"/>
      <c r="Y123" s="44" t="s">
        <v>290</v>
      </c>
      <c r="Z123" s="44" t="s">
        <v>282</v>
      </c>
    </row>
    <row r="124" spans="1:26">
      <c r="A124" s="44" t="s">
        <v>151</v>
      </c>
      <c r="B124" s="84"/>
      <c r="C124" s="44" t="s">
        <v>285</v>
      </c>
      <c r="D124" s="44" t="s">
        <v>288</v>
      </c>
      <c r="E124" s="44" t="s">
        <v>271</v>
      </c>
      <c r="F124" s="84"/>
      <c r="G124" s="44">
        <v>1</v>
      </c>
      <c r="H124" s="84"/>
      <c r="I124" s="44" t="s">
        <v>283</v>
      </c>
      <c r="J124" s="44" t="s">
        <v>286</v>
      </c>
      <c r="K124" s="44" t="s">
        <v>281</v>
      </c>
      <c r="L124" s="84"/>
      <c r="M124" s="85" t="s">
        <v>276</v>
      </c>
      <c r="N124" s="85" t="s">
        <v>276</v>
      </c>
      <c r="O124" s="85" t="s">
        <v>276</v>
      </c>
      <c r="P124" s="85" t="s">
        <v>277</v>
      </c>
      <c r="Q124" s="85" t="s">
        <v>276</v>
      </c>
      <c r="R124" s="44" t="s">
        <v>277</v>
      </c>
      <c r="S124" s="44" t="s">
        <v>277</v>
      </c>
      <c r="T124" s="44" t="s">
        <v>276</v>
      </c>
      <c r="U124" s="44" t="s">
        <v>276</v>
      </c>
      <c r="V124" s="44" t="s">
        <v>276</v>
      </c>
      <c r="W124" s="44" t="s">
        <v>277</v>
      </c>
      <c r="X124" s="84"/>
      <c r="Y124" s="44" t="s">
        <v>290</v>
      </c>
      <c r="Z124" s="44" t="s">
        <v>282</v>
      </c>
    </row>
    <row r="125" spans="1:26">
      <c r="A125" s="44" t="s">
        <v>152</v>
      </c>
      <c r="B125" s="84"/>
      <c r="C125" s="44" t="s">
        <v>279</v>
      </c>
      <c r="D125" s="44" t="s">
        <v>288</v>
      </c>
      <c r="E125" s="44" t="s">
        <v>271</v>
      </c>
      <c r="F125" s="84"/>
      <c r="G125" s="44">
        <v>1</v>
      </c>
      <c r="H125" s="84"/>
      <c r="I125" s="44" t="s">
        <v>283</v>
      </c>
      <c r="J125" s="44" t="s">
        <v>286</v>
      </c>
      <c r="K125" s="44" t="s">
        <v>281</v>
      </c>
      <c r="L125" s="84"/>
      <c r="M125" s="85" t="s">
        <v>276</v>
      </c>
      <c r="N125" s="85" t="s">
        <v>276</v>
      </c>
      <c r="O125" s="85" t="s">
        <v>276</v>
      </c>
      <c r="P125" s="85" t="s">
        <v>277</v>
      </c>
      <c r="Q125" s="85" t="s">
        <v>276</v>
      </c>
      <c r="R125" s="44" t="s">
        <v>277</v>
      </c>
      <c r="S125" s="44" t="s">
        <v>277</v>
      </c>
      <c r="T125" s="44" t="s">
        <v>276</v>
      </c>
      <c r="U125" s="44" t="s">
        <v>276</v>
      </c>
      <c r="V125" s="44" t="s">
        <v>277</v>
      </c>
      <c r="W125" s="44" t="s">
        <v>277</v>
      </c>
      <c r="X125" s="84"/>
      <c r="Y125" s="44" t="s">
        <v>287</v>
      </c>
      <c r="Z125" s="44" t="s">
        <v>278</v>
      </c>
    </row>
    <row r="126" spans="1:26">
      <c r="A126" s="44" t="s">
        <v>153</v>
      </c>
      <c r="B126" s="84"/>
      <c r="C126" s="44" t="s">
        <v>285</v>
      </c>
      <c r="D126" s="44" t="s">
        <v>279</v>
      </c>
      <c r="E126" s="44" t="s">
        <v>271</v>
      </c>
      <c r="F126" s="84"/>
      <c r="G126" s="44">
        <v>1</v>
      </c>
      <c r="H126" s="84"/>
      <c r="I126" s="44" t="s">
        <v>283</v>
      </c>
      <c r="J126" s="44" t="s">
        <v>286</v>
      </c>
      <c r="K126" s="44" t="s">
        <v>284</v>
      </c>
      <c r="L126" s="84"/>
      <c r="M126" s="85" t="s">
        <v>276</v>
      </c>
      <c r="N126" s="85" t="s">
        <v>276</v>
      </c>
      <c r="O126" s="85" t="s">
        <v>276</v>
      </c>
      <c r="P126" s="85" t="s">
        <v>277</v>
      </c>
      <c r="Q126" s="85" t="s">
        <v>276</v>
      </c>
      <c r="R126" s="44" t="s">
        <v>277</v>
      </c>
      <c r="S126" s="44" t="s">
        <v>277</v>
      </c>
      <c r="T126" s="44" t="s">
        <v>277</v>
      </c>
      <c r="U126" s="44" t="s">
        <v>276</v>
      </c>
      <c r="V126" s="44" t="s">
        <v>276</v>
      </c>
      <c r="W126" s="44" t="s">
        <v>277</v>
      </c>
      <c r="X126" s="84"/>
      <c r="Y126" s="44" t="s">
        <v>287</v>
      </c>
      <c r="Z126" s="44" t="s">
        <v>282</v>
      </c>
    </row>
    <row r="127" spans="1:26">
      <c r="A127" s="44" t="s">
        <v>154</v>
      </c>
      <c r="B127" s="84"/>
      <c r="C127" s="44" t="s">
        <v>285</v>
      </c>
      <c r="D127" s="44" t="s">
        <v>288</v>
      </c>
      <c r="E127" s="44" t="s">
        <v>279</v>
      </c>
      <c r="F127" s="84"/>
      <c r="G127" s="44">
        <v>2</v>
      </c>
      <c r="H127" s="84"/>
      <c r="I127" s="44" t="s">
        <v>283</v>
      </c>
      <c r="J127" s="44" t="s">
        <v>286</v>
      </c>
      <c r="K127" s="44" t="s">
        <v>284</v>
      </c>
      <c r="L127" s="84"/>
      <c r="M127" s="85" t="s">
        <v>277</v>
      </c>
      <c r="N127" s="85" t="s">
        <v>277</v>
      </c>
      <c r="O127" s="85" t="s">
        <v>277</v>
      </c>
      <c r="P127" s="85" t="s">
        <v>277</v>
      </c>
      <c r="Q127" s="85" t="s">
        <v>277</v>
      </c>
      <c r="R127" s="44" t="s">
        <v>277</v>
      </c>
      <c r="S127" s="44" t="s">
        <v>277</v>
      </c>
      <c r="T127" s="44" t="s">
        <v>276</v>
      </c>
      <c r="U127" s="44" t="s">
        <v>276</v>
      </c>
      <c r="V127" s="44" t="s">
        <v>277</v>
      </c>
      <c r="W127" s="44" t="s">
        <v>277</v>
      </c>
      <c r="X127" s="84"/>
      <c r="Y127" s="44" t="s">
        <v>290</v>
      </c>
      <c r="Z127" s="44" t="s">
        <v>282</v>
      </c>
    </row>
    <row r="128" spans="1:26">
      <c r="A128" s="44" t="s">
        <v>155</v>
      </c>
      <c r="B128" s="84"/>
      <c r="C128" s="44" t="s">
        <v>285</v>
      </c>
      <c r="D128" s="44" t="s">
        <v>279</v>
      </c>
      <c r="E128" s="44" t="s">
        <v>279</v>
      </c>
      <c r="F128" s="84"/>
      <c r="G128" s="44">
        <v>2</v>
      </c>
      <c r="H128" s="84"/>
      <c r="I128" s="44" t="s">
        <v>283</v>
      </c>
      <c r="J128" s="44" t="s">
        <v>286</v>
      </c>
      <c r="K128" s="44" t="s">
        <v>284</v>
      </c>
      <c r="L128" s="84"/>
      <c r="M128" s="85" t="s">
        <v>276</v>
      </c>
      <c r="N128" s="85" t="s">
        <v>276</v>
      </c>
      <c r="O128" s="85" t="s">
        <v>276</v>
      </c>
      <c r="P128" s="85" t="s">
        <v>277</v>
      </c>
      <c r="Q128" s="85" t="s">
        <v>276</v>
      </c>
      <c r="R128" s="44" t="s">
        <v>277</v>
      </c>
      <c r="S128" s="44" t="s">
        <v>277</v>
      </c>
      <c r="T128" s="44" t="s">
        <v>277</v>
      </c>
      <c r="U128" s="44" t="s">
        <v>276</v>
      </c>
      <c r="V128" s="44" t="s">
        <v>276</v>
      </c>
      <c r="W128" s="44" t="s">
        <v>277</v>
      </c>
      <c r="X128" s="84"/>
      <c r="Y128" s="44" t="s">
        <v>287</v>
      </c>
      <c r="Z128" s="44" t="s">
        <v>278</v>
      </c>
    </row>
    <row r="129" spans="1:26">
      <c r="A129" s="44" t="s">
        <v>156</v>
      </c>
      <c r="B129" s="84"/>
      <c r="C129" s="44" t="s">
        <v>285</v>
      </c>
      <c r="D129" s="44" t="s">
        <v>272</v>
      </c>
      <c r="E129" s="44" t="s">
        <v>272</v>
      </c>
      <c r="F129" s="84"/>
      <c r="G129" s="44">
        <v>3</v>
      </c>
      <c r="H129" s="84"/>
      <c r="I129" s="44" t="s">
        <v>283</v>
      </c>
      <c r="J129" s="44" t="s">
        <v>286</v>
      </c>
      <c r="K129" s="44" t="s">
        <v>284</v>
      </c>
      <c r="L129" s="84"/>
      <c r="M129" s="85" t="s">
        <v>277</v>
      </c>
      <c r="N129" s="85" t="s">
        <v>277</v>
      </c>
      <c r="O129" s="85" t="s">
        <v>277</v>
      </c>
      <c r="P129" s="85" t="s">
        <v>277</v>
      </c>
      <c r="Q129" s="85" t="s">
        <v>277</v>
      </c>
      <c r="R129" s="44" t="s">
        <v>277</v>
      </c>
      <c r="S129" s="44" t="s">
        <v>276</v>
      </c>
      <c r="T129" s="44" t="s">
        <v>276</v>
      </c>
      <c r="U129" s="44" t="s">
        <v>276</v>
      </c>
      <c r="V129" s="44" t="s">
        <v>276</v>
      </c>
      <c r="W129" s="44" t="s">
        <v>277</v>
      </c>
      <c r="X129" s="84"/>
      <c r="Y129" s="44" t="s">
        <v>290</v>
      </c>
      <c r="Z129" s="44" t="s">
        <v>282</v>
      </c>
    </row>
    <row r="130" spans="1:26">
      <c r="A130" s="44" t="s">
        <v>157</v>
      </c>
      <c r="B130" s="84"/>
      <c r="C130" s="44" t="s">
        <v>285</v>
      </c>
      <c r="D130" s="44" t="s">
        <v>288</v>
      </c>
      <c r="E130" s="44" t="s">
        <v>272</v>
      </c>
      <c r="F130" s="84"/>
      <c r="G130" s="44">
        <v>3</v>
      </c>
      <c r="H130" s="84"/>
      <c r="I130" s="44" t="s">
        <v>283</v>
      </c>
      <c r="J130" s="44" t="s">
        <v>286</v>
      </c>
      <c r="K130" s="44" t="s">
        <v>284</v>
      </c>
      <c r="L130" s="84"/>
      <c r="M130" s="85" t="s">
        <v>276</v>
      </c>
      <c r="N130" s="85" t="s">
        <v>276</v>
      </c>
      <c r="O130" s="85" t="s">
        <v>276</v>
      </c>
      <c r="P130" s="85" t="s">
        <v>277</v>
      </c>
      <c r="Q130" s="85" t="s">
        <v>276</v>
      </c>
      <c r="R130" s="44" t="s">
        <v>277</v>
      </c>
      <c r="S130" s="44" t="s">
        <v>276</v>
      </c>
      <c r="T130" s="44" t="s">
        <v>276</v>
      </c>
      <c r="U130" s="44" t="s">
        <v>276</v>
      </c>
      <c r="V130" s="44" t="s">
        <v>276</v>
      </c>
      <c r="W130" s="44" t="s">
        <v>277</v>
      </c>
      <c r="X130" s="84"/>
      <c r="Y130" s="44" t="s">
        <v>290</v>
      </c>
      <c r="Z130" s="44" t="s">
        <v>282</v>
      </c>
    </row>
    <row r="131" spans="1:26">
      <c r="A131" s="44" t="s">
        <v>158</v>
      </c>
      <c r="B131" s="84"/>
      <c r="C131" s="44" t="s">
        <v>285</v>
      </c>
      <c r="D131" s="44" t="s">
        <v>288</v>
      </c>
      <c r="E131" s="44" t="s">
        <v>271</v>
      </c>
      <c r="F131" s="84"/>
      <c r="G131" s="44">
        <v>1</v>
      </c>
      <c r="H131" s="84"/>
      <c r="I131" s="44" t="s">
        <v>283</v>
      </c>
      <c r="J131" s="44" t="s">
        <v>286</v>
      </c>
      <c r="K131" s="44" t="s">
        <v>281</v>
      </c>
      <c r="L131" s="84"/>
      <c r="M131" s="85" t="s">
        <v>276</v>
      </c>
      <c r="N131" s="85" t="s">
        <v>276</v>
      </c>
      <c r="O131" s="85" t="s">
        <v>276</v>
      </c>
      <c r="P131" s="85" t="s">
        <v>277</v>
      </c>
      <c r="Q131" s="85" t="s">
        <v>276</v>
      </c>
      <c r="R131" s="44" t="s">
        <v>277</v>
      </c>
      <c r="S131" s="44" t="s">
        <v>277</v>
      </c>
      <c r="T131" s="44" t="s">
        <v>276</v>
      </c>
      <c r="U131" s="44" t="s">
        <v>276</v>
      </c>
      <c r="V131" s="44" t="s">
        <v>276</v>
      </c>
      <c r="W131" s="44" t="s">
        <v>277</v>
      </c>
      <c r="X131" s="84"/>
      <c r="Y131" s="44" t="s">
        <v>287</v>
      </c>
      <c r="Z131" s="44" t="s">
        <v>278</v>
      </c>
    </row>
    <row r="132" spans="1:26">
      <c r="A132" s="44" t="s">
        <v>159</v>
      </c>
      <c r="B132" s="84"/>
      <c r="C132" s="44" t="s">
        <v>285</v>
      </c>
      <c r="D132" s="44" t="s">
        <v>288</v>
      </c>
      <c r="E132" s="44" t="s">
        <v>279</v>
      </c>
      <c r="F132" s="84"/>
      <c r="G132" s="44">
        <v>2</v>
      </c>
      <c r="H132" s="84"/>
      <c r="I132" s="44" t="s">
        <v>283</v>
      </c>
      <c r="J132" s="44" t="s">
        <v>286</v>
      </c>
      <c r="K132" s="44" t="s">
        <v>281</v>
      </c>
      <c r="L132" s="84"/>
      <c r="M132" s="85" t="s">
        <v>276</v>
      </c>
      <c r="N132" s="85" t="s">
        <v>276</v>
      </c>
      <c r="O132" s="85" t="s">
        <v>276</v>
      </c>
      <c r="P132" s="85" t="s">
        <v>277</v>
      </c>
      <c r="Q132" s="85" t="s">
        <v>276</v>
      </c>
      <c r="R132" s="44" t="s">
        <v>277</v>
      </c>
      <c r="S132" s="44" t="s">
        <v>277</v>
      </c>
      <c r="T132" s="44" t="s">
        <v>276</v>
      </c>
      <c r="U132" s="44" t="s">
        <v>276</v>
      </c>
      <c r="V132" s="44" t="s">
        <v>276</v>
      </c>
      <c r="W132" s="44" t="s">
        <v>277</v>
      </c>
      <c r="X132" s="84"/>
      <c r="Y132" s="44" t="s">
        <v>25</v>
      </c>
      <c r="Z132" s="44" t="s">
        <v>278</v>
      </c>
    </row>
    <row r="133" spans="1:26">
      <c r="A133" s="44" t="s">
        <v>160</v>
      </c>
      <c r="B133" s="84"/>
      <c r="C133" s="44" t="s">
        <v>292</v>
      </c>
      <c r="D133" s="44" t="s">
        <v>288</v>
      </c>
      <c r="E133" s="44" t="s">
        <v>279</v>
      </c>
      <c r="F133" s="84"/>
      <c r="G133" s="44">
        <v>1</v>
      </c>
      <c r="H133" s="84"/>
      <c r="I133" s="44" t="s">
        <v>273</v>
      </c>
      <c r="J133" s="44" t="s">
        <v>274</v>
      </c>
      <c r="K133" s="44" t="s">
        <v>284</v>
      </c>
      <c r="L133" s="84"/>
      <c r="M133" s="85" t="s">
        <v>276</v>
      </c>
      <c r="N133" s="85" t="s">
        <v>276</v>
      </c>
      <c r="O133" s="85" t="s">
        <v>276</v>
      </c>
      <c r="P133" s="85" t="s">
        <v>277</v>
      </c>
      <c r="Q133" s="85" t="s">
        <v>276</v>
      </c>
      <c r="R133" s="44" t="s">
        <v>277</v>
      </c>
      <c r="S133" s="44" t="s">
        <v>276</v>
      </c>
      <c r="T133" s="44" t="s">
        <v>276</v>
      </c>
      <c r="U133" s="44" t="s">
        <v>277</v>
      </c>
      <c r="V133" s="44" t="s">
        <v>276</v>
      </c>
      <c r="W133" s="44" t="s">
        <v>277</v>
      </c>
      <c r="X133" s="84"/>
      <c r="Y133" s="44" t="s">
        <v>291</v>
      </c>
      <c r="Z133" s="44" t="s">
        <v>282</v>
      </c>
    </row>
    <row r="134" spans="1:26">
      <c r="A134" s="44" t="s">
        <v>161</v>
      </c>
      <c r="B134" s="84"/>
      <c r="C134" s="44" t="s">
        <v>292</v>
      </c>
      <c r="D134" s="44" t="s">
        <v>288</v>
      </c>
      <c r="E134" s="44" t="s">
        <v>271</v>
      </c>
      <c r="F134" s="84"/>
      <c r="G134" s="44">
        <v>1</v>
      </c>
      <c r="H134" s="84"/>
      <c r="I134" s="44" t="s">
        <v>273</v>
      </c>
      <c r="J134" s="44" t="s">
        <v>286</v>
      </c>
      <c r="K134" s="44" t="s">
        <v>284</v>
      </c>
      <c r="L134" s="84"/>
      <c r="M134" s="85" t="s">
        <v>276</v>
      </c>
      <c r="N134" s="85" t="s">
        <v>276</v>
      </c>
      <c r="O134" s="85" t="s">
        <v>276</v>
      </c>
      <c r="P134" s="85" t="s">
        <v>277</v>
      </c>
      <c r="Q134" s="85" t="s">
        <v>276</v>
      </c>
      <c r="R134" s="44" t="s">
        <v>277</v>
      </c>
      <c r="S134" s="44" t="s">
        <v>277</v>
      </c>
      <c r="T134" s="44" t="s">
        <v>276</v>
      </c>
      <c r="U134" s="44" t="s">
        <v>276</v>
      </c>
      <c r="V134" s="44" t="s">
        <v>276</v>
      </c>
      <c r="W134" s="44" t="s">
        <v>277</v>
      </c>
      <c r="X134" s="84"/>
      <c r="Y134" s="44" t="s">
        <v>287</v>
      </c>
      <c r="Z134" s="44" t="s">
        <v>289</v>
      </c>
    </row>
    <row r="135" spans="1:26">
      <c r="A135" s="44" t="s">
        <v>217</v>
      </c>
      <c r="B135" s="84"/>
      <c r="C135" s="44" t="s">
        <v>292</v>
      </c>
      <c r="D135" s="44" t="s">
        <v>271</v>
      </c>
      <c r="E135" s="44" t="s">
        <v>288</v>
      </c>
      <c r="F135" s="84"/>
      <c r="G135" s="44">
        <v>4</v>
      </c>
      <c r="H135" s="84"/>
      <c r="I135" s="44" t="s">
        <v>283</v>
      </c>
      <c r="J135" s="44" t="s">
        <v>273</v>
      </c>
      <c r="K135" s="44" t="s">
        <v>284</v>
      </c>
      <c r="L135" s="84"/>
      <c r="M135" s="85" t="s">
        <v>277</v>
      </c>
      <c r="N135" s="85" t="s">
        <v>276</v>
      </c>
      <c r="O135" s="85" t="s">
        <v>277</v>
      </c>
      <c r="P135" s="85" t="s">
        <v>276</v>
      </c>
      <c r="Q135" s="85" t="s">
        <v>276</v>
      </c>
      <c r="R135" s="44" t="s">
        <v>277</v>
      </c>
      <c r="S135" s="44" t="s">
        <v>276</v>
      </c>
      <c r="T135" s="44" t="s">
        <v>276</v>
      </c>
      <c r="U135" s="44" t="s">
        <v>276</v>
      </c>
      <c r="V135" s="44" t="s">
        <v>276</v>
      </c>
      <c r="W135" s="44" t="s">
        <v>276</v>
      </c>
      <c r="X135" s="84"/>
      <c r="Y135" s="44" t="s">
        <v>290</v>
      </c>
      <c r="Z135" s="44" t="s">
        <v>289</v>
      </c>
    </row>
    <row r="136" spans="1:26">
      <c r="A136" s="44" t="s">
        <v>218</v>
      </c>
      <c r="B136" s="84"/>
      <c r="C136" s="44" t="s">
        <v>285</v>
      </c>
      <c r="D136" s="44" t="s">
        <v>272</v>
      </c>
      <c r="E136" s="44" t="s">
        <v>272</v>
      </c>
      <c r="F136" s="84"/>
      <c r="G136" s="44">
        <v>3</v>
      </c>
      <c r="H136" s="84"/>
      <c r="I136" s="44" t="s">
        <v>280</v>
      </c>
      <c r="J136" s="44" t="s">
        <v>273</v>
      </c>
      <c r="K136" s="44" t="s">
        <v>284</v>
      </c>
      <c r="L136" s="84"/>
      <c r="M136" s="85" t="s">
        <v>277</v>
      </c>
      <c r="N136" s="85" t="s">
        <v>276</v>
      </c>
      <c r="O136" s="85" t="s">
        <v>277</v>
      </c>
      <c r="P136" s="85" t="s">
        <v>276</v>
      </c>
      <c r="Q136" s="85" t="s">
        <v>276</v>
      </c>
      <c r="R136" s="44" t="s">
        <v>277</v>
      </c>
      <c r="S136" s="44" t="s">
        <v>276</v>
      </c>
      <c r="T136" s="44" t="s">
        <v>276</v>
      </c>
      <c r="U136" s="44" t="s">
        <v>276</v>
      </c>
      <c r="V136" s="44" t="s">
        <v>276</v>
      </c>
      <c r="W136" s="44" t="s">
        <v>276</v>
      </c>
      <c r="X136" s="84"/>
      <c r="Y136" s="44" t="s">
        <v>25</v>
      </c>
      <c r="Z136" s="44" t="s">
        <v>289</v>
      </c>
    </row>
    <row r="137" spans="1:26">
      <c r="A137" s="44" t="s">
        <v>219</v>
      </c>
      <c r="B137" s="84"/>
      <c r="C137" s="44" t="s">
        <v>285</v>
      </c>
      <c r="D137" s="44" t="s">
        <v>279</v>
      </c>
      <c r="E137" s="44" t="s">
        <v>288</v>
      </c>
      <c r="F137" s="84"/>
      <c r="G137" s="44">
        <v>4</v>
      </c>
      <c r="H137" s="84"/>
      <c r="I137" s="44" t="s">
        <v>280</v>
      </c>
      <c r="J137" s="44" t="s">
        <v>283</v>
      </c>
      <c r="K137" s="44" t="s">
        <v>284</v>
      </c>
      <c r="L137" s="84"/>
      <c r="M137" s="85" t="s">
        <v>277</v>
      </c>
      <c r="N137" s="85" t="s">
        <v>276</v>
      </c>
      <c r="O137" s="85" t="s">
        <v>277</v>
      </c>
      <c r="P137" s="85" t="s">
        <v>276</v>
      </c>
      <c r="Q137" s="85" t="s">
        <v>276</v>
      </c>
      <c r="R137" s="44" t="s">
        <v>277</v>
      </c>
      <c r="S137" s="44" t="s">
        <v>276</v>
      </c>
      <c r="T137" s="44" t="s">
        <v>276</v>
      </c>
      <c r="U137" s="44" t="s">
        <v>276</v>
      </c>
      <c r="V137" s="44" t="s">
        <v>276</v>
      </c>
      <c r="W137" s="44" t="s">
        <v>276</v>
      </c>
      <c r="X137" s="84"/>
      <c r="Y137" s="44" t="s">
        <v>25</v>
      </c>
      <c r="Z137" s="44" t="s">
        <v>289</v>
      </c>
    </row>
    <row r="138" spans="1:26">
      <c r="A138" s="44" t="s">
        <v>220</v>
      </c>
      <c r="B138" s="84"/>
      <c r="C138" s="44" t="s">
        <v>285</v>
      </c>
      <c r="D138" s="44" t="s">
        <v>271</v>
      </c>
      <c r="E138" s="44" t="s">
        <v>288</v>
      </c>
      <c r="F138" s="84"/>
      <c r="G138" s="44">
        <v>4</v>
      </c>
      <c r="H138" s="84"/>
      <c r="I138" s="44" t="s">
        <v>280</v>
      </c>
      <c r="J138" s="44" t="s">
        <v>273</v>
      </c>
      <c r="K138" s="44" t="s">
        <v>284</v>
      </c>
      <c r="L138" s="84"/>
      <c r="M138" s="85" t="s">
        <v>277</v>
      </c>
      <c r="N138" s="85" t="s">
        <v>276</v>
      </c>
      <c r="O138" s="85" t="s">
        <v>277</v>
      </c>
      <c r="P138" s="85" t="s">
        <v>276</v>
      </c>
      <c r="Q138" s="85" t="s">
        <v>276</v>
      </c>
      <c r="R138" s="44" t="s">
        <v>277</v>
      </c>
      <c r="S138" s="44" t="s">
        <v>276</v>
      </c>
      <c r="T138" s="44" t="s">
        <v>276</v>
      </c>
      <c r="U138" s="44" t="s">
        <v>276</v>
      </c>
      <c r="V138" s="44" t="s">
        <v>276</v>
      </c>
      <c r="W138" s="44" t="s">
        <v>276</v>
      </c>
      <c r="X138" s="84"/>
      <c r="Y138" s="44" t="s">
        <v>25</v>
      </c>
      <c r="Z138" s="44" t="s">
        <v>289</v>
      </c>
    </row>
    <row r="139" spans="1:26">
      <c r="A139" s="44" t="s">
        <v>221</v>
      </c>
      <c r="B139" s="84"/>
      <c r="C139" s="44" t="s">
        <v>292</v>
      </c>
      <c r="D139" s="44" t="s">
        <v>271</v>
      </c>
      <c r="E139" s="44" t="s">
        <v>288</v>
      </c>
      <c r="F139" s="84"/>
      <c r="G139" s="44">
        <v>4</v>
      </c>
      <c r="H139" s="84"/>
      <c r="I139" s="44" t="s">
        <v>283</v>
      </c>
      <c r="J139" s="44" t="s">
        <v>274</v>
      </c>
      <c r="K139" s="44" t="s">
        <v>284</v>
      </c>
      <c r="L139" s="84"/>
      <c r="M139" s="85" t="s">
        <v>277</v>
      </c>
      <c r="N139" s="85" t="s">
        <v>276</v>
      </c>
      <c r="O139" s="85" t="s">
        <v>277</v>
      </c>
      <c r="P139" s="85" t="s">
        <v>276</v>
      </c>
      <c r="Q139" s="85" t="s">
        <v>276</v>
      </c>
      <c r="R139" s="44" t="s">
        <v>277</v>
      </c>
      <c r="S139" s="44" t="s">
        <v>276</v>
      </c>
      <c r="T139" s="44" t="s">
        <v>276</v>
      </c>
      <c r="U139" s="44" t="s">
        <v>276</v>
      </c>
      <c r="V139" s="44" t="s">
        <v>276</v>
      </c>
      <c r="W139" s="44" t="s">
        <v>276</v>
      </c>
      <c r="X139" s="84"/>
      <c r="Y139" s="44" t="s">
        <v>287</v>
      </c>
      <c r="Z139" s="44" t="s">
        <v>289</v>
      </c>
    </row>
    <row r="140" spans="1:26">
      <c r="A140" s="44" t="s">
        <v>222</v>
      </c>
      <c r="B140" s="84"/>
      <c r="C140" s="44" t="s">
        <v>271</v>
      </c>
      <c r="D140" s="44" t="s">
        <v>272</v>
      </c>
      <c r="E140" s="44" t="s">
        <v>272</v>
      </c>
      <c r="F140" s="84"/>
      <c r="G140" s="44">
        <v>1</v>
      </c>
      <c r="H140" s="84"/>
      <c r="I140" s="44" t="s">
        <v>283</v>
      </c>
      <c r="J140" s="44" t="s">
        <v>274</v>
      </c>
      <c r="K140" s="44" t="s">
        <v>284</v>
      </c>
      <c r="L140" s="84"/>
      <c r="M140" s="85" t="s">
        <v>277</v>
      </c>
      <c r="N140" s="85" t="s">
        <v>277</v>
      </c>
      <c r="O140" s="85" t="s">
        <v>277</v>
      </c>
      <c r="P140" s="85" t="s">
        <v>276</v>
      </c>
      <c r="Q140" s="85" t="s">
        <v>277</v>
      </c>
      <c r="R140" s="44" t="s">
        <v>277</v>
      </c>
      <c r="S140" s="44" t="s">
        <v>276</v>
      </c>
      <c r="T140" s="44" t="s">
        <v>277</v>
      </c>
      <c r="U140" s="44" t="s">
        <v>277</v>
      </c>
      <c r="V140" s="44" t="s">
        <v>276</v>
      </c>
      <c r="W140" s="44" t="s">
        <v>277</v>
      </c>
      <c r="X140" s="84"/>
      <c r="Y140" s="44" t="s">
        <v>291</v>
      </c>
      <c r="Z140" s="44" t="s">
        <v>289</v>
      </c>
    </row>
    <row r="141" spans="1:26">
      <c r="A141" s="44" t="s">
        <v>162</v>
      </c>
      <c r="B141" s="84"/>
      <c r="C141" s="44" t="s">
        <v>285</v>
      </c>
      <c r="D141" s="44" t="s">
        <v>288</v>
      </c>
      <c r="E141" s="44" t="s">
        <v>271</v>
      </c>
      <c r="F141" s="84"/>
      <c r="G141" s="44">
        <v>2</v>
      </c>
      <c r="H141" s="84"/>
      <c r="I141" s="44" t="s">
        <v>283</v>
      </c>
      <c r="J141" s="44" t="s">
        <v>274</v>
      </c>
      <c r="K141" s="44" t="s">
        <v>284</v>
      </c>
      <c r="L141" s="84"/>
      <c r="M141" s="85" t="s">
        <v>276</v>
      </c>
      <c r="N141" s="85" t="s">
        <v>276</v>
      </c>
      <c r="O141" s="85" t="s">
        <v>276</v>
      </c>
      <c r="P141" s="85" t="s">
        <v>277</v>
      </c>
      <c r="Q141" s="85" t="s">
        <v>276</v>
      </c>
      <c r="R141" s="44" t="s">
        <v>277</v>
      </c>
      <c r="S141" s="44" t="s">
        <v>277</v>
      </c>
      <c r="T141" s="44" t="s">
        <v>276</v>
      </c>
      <c r="U141" s="44" t="s">
        <v>277</v>
      </c>
      <c r="V141" s="44" t="s">
        <v>276</v>
      </c>
      <c r="W141" s="44" t="s">
        <v>276</v>
      </c>
      <c r="X141" s="84"/>
      <c r="Y141" s="44" t="s">
        <v>25</v>
      </c>
      <c r="Z141" s="44" t="s">
        <v>282</v>
      </c>
    </row>
    <row r="142" spans="1:26">
      <c r="A142" s="44" t="s">
        <v>163</v>
      </c>
      <c r="B142" s="84"/>
      <c r="C142" s="44" t="s">
        <v>285</v>
      </c>
      <c r="D142" s="44" t="s">
        <v>288</v>
      </c>
      <c r="E142" s="44" t="s">
        <v>272</v>
      </c>
      <c r="F142" s="84"/>
      <c r="G142" s="44">
        <v>3</v>
      </c>
      <c r="H142" s="84"/>
      <c r="I142" s="44" t="s">
        <v>283</v>
      </c>
      <c r="J142" s="44" t="s">
        <v>274</v>
      </c>
      <c r="K142" s="44" t="s">
        <v>284</v>
      </c>
      <c r="L142" s="84"/>
      <c r="M142" s="85" t="s">
        <v>277</v>
      </c>
      <c r="N142" s="85" t="s">
        <v>277</v>
      </c>
      <c r="O142" s="85" t="s">
        <v>277</v>
      </c>
      <c r="P142" s="85" t="s">
        <v>277</v>
      </c>
      <c r="Q142" s="85" t="s">
        <v>277</v>
      </c>
      <c r="R142" s="44" t="s">
        <v>277</v>
      </c>
      <c r="S142" s="44" t="s">
        <v>276</v>
      </c>
      <c r="T142" s="44" t="s">
        <v>276</v>
      </c>
      <c r="U142" s="44" t="s">
        <v>277</v>
      </c>
      <c r="V142" s="44" t="s">
        <v>276</v>
      </c>
      <c r="W142" s="44" t="s">
        <v>276</v>
      </c>
      <c r="X142" s="84"/>
      <c r="Y142" s="44" t="s">
        <v>25</v>
      </c>
      <c r="Z142" s="44" t="s">
        <v>282</v>
      </c>
    </row>
    <row r="143" spans="1:26">
      <c r="A143" s="44" t="s">
        <v>164</v>
      </c>
      <c r="B143" s="84"/>
      <c r="C143" s="44" t="s">
        <v>285</v>
      </c>
      <c r="D143" s="44" t="s">
        <v>288</v>
      </c>
      <c r="E143" s="44" t="s">
        <v>272</v>
      </c>
      <c r="F143" s="84"/>
      <c r="G143" s="44">
        <v>1</v>
      </c>
      <c r="H143" s="84"/>
      <c r="I143" s="44" t="s">
        <v>283</v>
      </c>
      <c r="J143" s="44" t="s">
        <v>274</v>
      </c>
      <c r="K143" s="44" t="s">
        <v>284</v>
      </c>
      <c r="L143" s="84"/>
      <c r="M143" s="85" t="s">
        <v>276</v>
      </c>
      <c r="N143" s="85" t="s">
        <v>276</v>
      </c>
      <c r="O143" s="85" t="s">
        <v>277</v>
      </c>
      <c r="P143" s="85" t="s">
        <v>277</v>
      </c>
      <c r="Q143" s="85" t="s">
        <v>276</v>
      </c>
      <c r="R143" s="44" t="s">
        <v>277</v>
      </c>
      <c r="S143" s="44" t="s">
        <v>276</v>
      </c>
      <c r="T143" s="44" t="s">
        <v>276</v>
      </c>
      <c r="U143" s="44" t="s">
        <v>277</v>
      </c>
      <c r="V143" s="44" t="s">
        <v>276</v>
      </c>
      <c r="W143" s="44" t="s">
        <v>276</v>
      </c>
      <c r="X143" s="84"/>
      <c r="Y143" s="44" t="s">
        <v>25</v>
      </c>
      <c r="Z143" s="44" t="s">
        <v>282</v>
      </c>
    </row>
    <row r="144" spans="1:26">
      <c r="A144" s="44" t="s">
        <v>165</v>
      </c>
      <c r="B144" s="84"/>
      <c r="C144" s="44" t="s">
        <v>285</v>
      </c>
      <c r="D144" s="44" t="s">
        <v>288</v>
      </c>
      <c r="E144" s="44" t="s">
        <v>279</v>
      </c>
      <c r="F144" s="84"/>
      <c r="G144" s="44">
        <v>1</v>
      </c>
      <c r="H144" s="84"/>
      <c r="I144" s="44" t="s">
        <v>283</v>
      </c>
      <c r="J144" s="44" t="s">
        <v>286</v>
      </c>
      <c r="K144" s="44" t="s">
        <v>284</v>
      </c>
      <c r="L144" s="84"/>
      <c r="M144" s="85" t="s">
        <v>276</v>
      </c>
      <c r="N144" s="85" t="s">
        <v>276</v>
      </c>
      <c r="O144" s="85" t="s">
        <v>277</v>
      </c>
      <c r="P144" s="85" t="s">
        <v>277</v>
      </c>
      <c r="Q144" s="85" t="s">
        <v>276</v>
      </c>
      <c r="R144" s="44" t="s">
        <v>277</v>
      </c>
      <c r="S144" s="44" t="s">
        <v>277</v>
      </c>
      <c r="T144" s="44" t="s">
        <v>276</v>
      </c>
      <c r="U144" s="44" t="s">
        <v>277</v>
      </c>
      <c r="V144" s="44" t="s">
        <v>277</v>
      </c>
      <c r="W144" s="44" t="s">
        <v>277</v>
      </c>
      <c r="X144" s="84"/>
      <c r="Y144" s="44" t="s">
        <v>25</v>
      </c>
      <c r="Z144" s="44" t="s">
        <v>282</v>
      </c>
    </row>
    <row r="145" spans="1:26">
      <c r="A145" s="44" t="s">
        <v>166</v>
      </c>
      <c r="B145" s="84"/>
      <c r="C145" s="44" t="s">
        <v>285</v>
      </c>
      <c r="D145" s="44" t="s">
        <v>288</v>
      </c>
      <c r="E145" s="44" t="s">
        <v>271</v>
      </c>
      <c r="F145" s="84"/>
      <c r="G145" s="44">
        <v>1</v>
      </c>
      <c r="H145" s="84"/>
      <c r="I145" s="44" t="s">
        <v>283</v>
      </c>
      <c r="J145" s="44" t="s">
        <v>286</v>
      </c>
      <c r="K145" s="44" t="s">
        <v>284</v>
      </c>
      <c r="L145" s="84"/>
      <c r="M145" s="85" t="s">
        <v>276</v>
      </c>
      <c r="N145" s="85" t="s">
        <v>276</v>
      </c>
      <c r="O145" s="85" t="s">
        <v>277</v>
      </c>
      <c r="P145" s="85" t="s">
        <v>277</v>
      </c>
      <c r="Q145" s="85" t="s">
        <v>276</v>
      </c>
      <c r="R145" s="44" t="s">
        <v>277</v>
      </c>
      <c r="S145" s="44" t="s">
        <v>277</v>
      </c>
      <c r="T145" s="44" t="s">
        <v>276</v>
      </c>
      <c r="U145" s="44" t="s">
        <v>276</v>
      </c>
      <c r="V145" s="44" t="s">
        <v>277</v>
      </c>
      <c r="W145" s="44" t="s">
        <v>277</v>
      </c>
      <c r="X145" s="84"/>
      <c r="Y145" s="44" t="s">
        <v>287</v>
      </c>
      <c r="Z145" s="44" t="s">
        <v>282</v>
      </c>
    </row>
    <row r="146" spans="1:26">
      <c r="A146" s="44" t="s">
        <v>167</v>
      </c>
      <c r="B146" s="84"/>
      <c r="C146" s="44" t="s">
        <v>285</v>
      </c>
      <c r="D146" s="44" t="s">
        <v>288</v>
      </c>
      <c r="E146" s="44" t="s">
        <v>279</v>
      </c>
      <c r="F146" s="84"/>
      <c r="G146" s="44">
        <v>2</v>
      </c>
      <c r="H146" s="84"/>
      <c r="I146" s="44" t="s">
        <v>283</v>
      </c>
      <c r="J146" s="44" t="s">
        <v>286</v>
      </c>
      <c r="K146" s="44" t="s">
        <v>284</v>
      </c>
      <c r="L146" s="84"/>
      <c r="M146" s="85" t="s">
        <v>276</v>
      </c>
      <c r="N146" s="85" t="s">
        <v>276</v>
      </c>
      <c r="O146" s="85" t="s">
        <v>277</v>
      </c>
      <c r="P146" s="85" t="s">
        <v>277</v>
      </c>
      <c r="Q146" s="85" t="s">
        <v>276</v>
      </c>
      <c r="R146" s="44" t="s">
        <v>277</v>
      </c>
      <c r="S146" s="44" t="s">
        <v>277</v>
      </c>
      <c r="T146" s="44" t="s">
        <v>276</v>
      </c>
      <c r="U146" s="44" t="s">
        <v>277</v>
      </c>
      <c r="V146" s="44" t="s">
        <v>276</v>
      </c>
      <c r="W146" s="44" t="s">
        <v>276</v>
      </c>
      <c r="X146" s="84"/>
      <c r="Y146" s="44" t="s">
        <v>25</v>
      </c>
      <c r="Z146" s="44" t="s">
        <v>282</v>
      </c>
    </row>
    <row r="147" spans="1:26">
      <c r="A147" s="44" t="s">
        <v>168</v>
      </c>
      <c r="B147" s="84"/>
      <c r="C147" s="44" t="s">
        <v>285</v>
      </c>
      <c r="D147" s="44" t="s">
        <v>288</v>
      </c>
      <c r="E147" s="44" t="s">
        <v>271</v>
      </c>
      <c r="F147" s="84"/>
      <c r="G147" s="44">
        <v>1</v>
      </c>
      <c r="H147" s="84"/>
      <c r="I147" s="44" t="s">
        <v>283</v>
      </c>
      <c r="J147" s="44" t="s">
        <v>286</v>
      </c>
      <c r="K147" s="44" t="s">
        <v>284</v>
      </c>
      <c r="L147" s="84"/>
      <c r="M147" s="85" t="s">
        <v>276</v>
      </c>
      <c r="N147" s="85" t="s">
        <v>276</v>
      </c>
      <c r="O147" s="85" t="s">
        <v>277</v>
      </c>
      <c r="P147" s="85" t="s">
        <v>277</v>
      </c>
      <c r="Q147" s="85" t="s">
        <v>276</v>
      </c>
      <c r="R147" s="44" t="s">
        <v>277</v>
      </c>
      <c r="S147" s="44" t="s">
        <v>277</v>
      </c>
      <c r="T147" s="44" t="s">
        <v>276</v>
      </c>
      <c r="U147" s="44" t="s">
        <v>277</v>
      </c>
      <c r="V147" s="44" t="s">
        <v>276</v>
      </c>
      <c r="W147" s="44" t="s">
        <v>276</v>
      </c>
      <c r="X147" s="84"/>
      <c r="Y147" s="44" t="s">
        <v>25</v>
      </c>
      <c r="Z147" s="44" t="s">
        <v>282</v>
      </c>
    </row>
    <row r="148" spans="1:26">
      <c r="A148" s="44" t="s">
        <v>169</v>
      </c>
      <c r="B148" s="84"/>
      <c r="C148" s="44" t="s">
        <v>285</v>
      </c>
      <c r="D148" s="44" t="s">
        <v>288</v>
      </c>
      <c r="E148" s="44" t="s">
        <v>271</v>
      </c>
      <c r="F148" s="84"/>
      <c r="G148" s="44">
        <v>1</v>
      </c>
      <c r="H148" s="84"/>
      <c r="I148" s="44" t="s">
        <v>283</v>
      </c>
      <c r="J148" s="44" t="s">
        <v>286</v>
      </c>
      <c r="K148" s="44" t="s">
        <v>284</v>
      </c>
      <c r="L148" s="84"/>
      <c r="M148" s="85" t="s">
        <v>277</v>
      </c>
      <c r="N148" s="85" t="s">
        <v>277</v>
      </c>
      <c r="O148" s="85" t="s">
        <v>277</v>
      </c>
      <c r="P148" s="85" t="s">
        <v>277</v>
      </c>
      <c r="Q148" s="85" t="s">
        <v>277</v>
      </c>
      <c r="R148" s="44" t="s">
        <v>277</v>
      </c>
      <c r="S148" s="44" t="s">
        <v>277</v>
      </c>
      <c r="T148" s="44" t="s">
        <v>276</v>
      </c>
      <c r="U148" s="44" t="s">
        <v>276</v>
      </c>
      <c r="V148" s="44" t="s">
        <v>277</v>
      </c>
      <c r="W148" s="44" t="s">
        <v>276</v>
      </c>
      <c r="X148" s="84"/>
      <c r="Y148" s="44" t="s">
        <v>287</v>
      </c>
      <c r="Z148" s="44" t="s">
        <v>282</v>
      </c>
    </row>
    <row r="149" spans="1:26">
      <c r="A149" s="44" t="s">
        <v>170</v>
      </c>
      <c r="B149" s="84"/>
      <c r="C149" s="44" t="s">
        <v>279</v>
      </c>
      <c r="D149" s="44" t="s">
        <v>288</v>
      </c>
      <c r="E149" s="44" t="s">
        <v>288</v>
      </c>
      <c r="F149" s="84"/>
      <c r="G149" s="44">
        <v>2</v>
      </c>
      <c r="H149" s="84"/>
      <c r="I149" s="44" t="s">
        <v>273</v>
      </c>
      <c r="J149" s="44" t="s">
        <v>294</v>
      </c>
      <c r="K149" s="44" t="s">
        <v>284</v>
      </c>
      <c r="L149" s="84"/>
      <c r="M149" s="85" t="s">
        <v>276</v>
      </c>
      <c r="N149" s="85" t="s">
        <v>276</v>
      </c>
      <c r="O149" s="85" t="s">
        <v>277</v>
      </c>
      <c r="P149" s="85" t="s">
        <v>277</v>
      </c>
      <c r="Q149" s="85" t="s">
        <v>276</v>
      </c>
      <c r="R149" s="44" t="s">
        <v>277</v>
      </c>
      <c r="S149" s="44" t="s">
        <v>276</v>
      </c>
      <c r="T149" s="44" t="s">
        <v>276</v>
      </c>
      <c r="U149" s="44" t="s">
        <v>277</v>
      </c>
      <c r="V149" s="44" t="s">
        <v>276</v>
      </c>
      <c r="W149" s="44" t="s">
        <v>276</v>
      </c>
      <c r="X149" s="84"/>
      <c r="Y149" s="44" t="s">
        <v>25</v>
      </c>
      <c r="Z149" s="44" t="s">
        <v>282</v>
      </c>
    </row>
    <row r="150" spans="1:26">
      <c r="A150" s="44" t="s">
        <v>171</v>
      </c>
      <c r="B150" s="84"/>
      <c r="C150" s="44" t="s">
        <v>285</v>
      </c>
      <c r="D150" s="44" t="s">
        <v>288</v>
      </c>
      <c r="E150" s="44" t="s">
        <v>279</v>
      </c>
      <c r="F150" s="84"/>
      <c r="G150" s="44">
        <v>2</v>
      </c>
      <c r="H150" s="84"/>
      <c r="I150" s="44" t="s">
        <v>283</v>
      </c>
      <c r="J150" s="44" t="s">
        <v>274</v>
      </c>
      <c r="K150" s="44" t="s">
        <v>284</v>
      </c>
      <c r="L150" s="84"/>
      <c r="M150" s="85" t="s">
        <v>276</v>
      </c>
      <c r="N150" s="85" t="s">
        <v>276</v>
      </c>
      <c r="O150" s="85" t="s">
        <v>277</v>
      </c>
      <c r="P150" s="85" t="s">
        <v>277</v>
      </c>
      <c r="Q150" s="85" t="s">
        <v>276</v>
      </c>
      <c r="R150" s="44" t="s">
        <v>277</v>
      </c>
      <c r="S150" s="44" t="s">
        <v>276</v>
      </c>
      <c r="T150" s="44" t="s">
        <v>276</v>
      </c>
      <c r="U150" s="44" t="s">
        <v>277</v>
      </c>
      <c r="V150" s="44" t="s">
        <v>276</v>
      </c>
      <c r="W150" s="44" t="s">
        <v>276</v>
      </c>
      <c r="X150" s="84"/>
      <c r="Y150" s="44" t="s">
        <v>291</v>
      </c>
      <c r="Z150" s="44" t="s">
        <v>282</v>
      </c>
    </row>
    <row r="151" spans="1:26">
      <c r="A151" s="44" t="s">
        <v>172</v>
      </c>
      <c r="B151" s="84"/>
      <c r="C151" s="44" t="s">
        <v>292</v>
      </c>
      <c r="D151" s="44" t="s">
        <v>272</v>
      </c>
      <c r="E151" s="44" t="s">
        <v>271</v>
      </c>
      <c r="F151" s="84"/>
      <c r="G151" s="44">
        <v>1</v>
      </c>
      <c r="H151" s="84"/>
      <c r="I151" s="44" t="s">
        <v>273</v>
      </c>
      <c r="J151" s="44" t="s">
        <v>286</v>
      </c>
      <c r="K151" s="44" t="s">
        <v>284</v>
      </c>
      <c r="L151" s="84"/>
      <c r="M151" s="85" t="s">
        <v>276</v>
      </c>
      <c r="N151" s="85" t="s">
        <v>276</v>
      </c>
      <c r="O151" s="85" t="s">
        <v>277</v>
      </c>
      <c r="P151" s="85" t="s">
        <v>277</v>
      </c>
      <c r="Q151" s="85" t="s">
        <v>276</v>
      </c>
      <c r="R151" s="44" t="s">
        <v>277</v>
      </c>
      <c r="S151" s="44" t="s">
        <v>277</v>
      </c>
      <c r="T151" s="44" t="s">
        <v>276</v>
      </c>
      <c r="U151" s="44" t="s">
        <v>277</v>
      </c>
      <c r="V151" s="44" t="s">
        <v>276</v>
      </c>
      <c r="W151" s="44" t="s">
        <v>277</v>
      </c>
      <c r="X151" s="84"/>
      <c r="Y151" s="44" t="s">
        <v>291</v>
      </c>
      <c r="Z151" s="44" t="s">
        <v>282</v>
      </c>
    </row>
    <row r="152" spans="1:26">
      <c r="A152" s="44" t="s">
        <v>223</v>
      </c>
      <c r="B152" s="84"/>
      <c r="C152" s="44" t="s">
        <v>285</v>
      </c>
      <c r="D152" s="44" t="s">
        <v>288</v>
      </c>
      <c r="E152" s="44" t="s">
        <v>279</v>
      </c>
      <c r="F152" s="84"/>
      <c r="G152" s="44">
        <v>2</v>
      </c>
      <c r="H152" s="84"/>
      <c r="I152" s="44" t="s">
        <v>273</v>
      </c>
      <c r="J152" s="44" t="s">
        <v>286</v>
      </c>
      <c r="K152" s="44" t="s">
        <v>284</v>
      </c>
      <c r="L152" s="84"/>
      <c r="M152" s="85" t="s">
        <v>276</v>
      </c>
      <c r="N152" s="85" t="s">
        <v>276</v>
      </c>
      <c r="O152" s="85" t="s">
        <v>277</v>
      </c>
      <c r="P152" s="85" t="s">
        <v>276</v>
      </c>
      <c r="Q152" s="85" t="s">
        <v>276</v>
      </c>
      <c r="R152" s="44" t="s">
        <v>277</v>
      </c>
      <c r="S152" s="44" t="s">
        <v>276</v>
      </c>
      <c r="T152" s="44" t="s">
        <v>276</v>
      </c>
      <c r="U152" s="44" t="s">
        <v>277</v>
      </c>
      <c r="V152" s="44" t="s">
        <v>276</v>
      </c>
      <c r="W152" s="44" t="s">
        <v>276</v>
      </c>
      <c r="X152" s="84"/>
      <c r="Y152" s="44" t="s">
        <v>291</v>
      </c>
      <c r="Z152" s="44" t="s">
        <v>282</v>
      </c>
    </row>
    <row r="153" spans="1:26">
      <c r="A153" s="44" t="s">
        <v>173</v>
      </c>
      <c r="B153" s="84"/>
      <c r="C153" s="44" t="s">
        <v>285</v>
      </c>
      <c r="D153" s="44" t="s">
        <v>271</v>
      </c>
      <c r="E153" s="44" t="s">
        <v>272</v>
      </c>
      <c r="F153" s="84"/>
      <c r="G153" s="44">
        <v>1</v>
      </c>
      <c r="H153" s="84"/>
      <c r="I153" s="44" t="s">
        <v>299</v>
      </c>
      <c r="J153" s="44" t="s">
        <v>286</v>
      </c>
      <c r="K153" s="44" t="s">
        <v>296</v>
      </c>
      <c r="L153" s="84"/>
      <c r="M153" s="85" t="s">
        <v>276</v>
      </c>
      <c r="N153" s="85" t="s">
        <v>276</v>
      </c>
      <c r="O153" s="85" t="s">
        <v>277</v>
      </c>
      <c r="P153" s="85" t="s">
        <v>277</v>
      </c>
      <c r="Q153" s="85" t="s">
        <v>276</v>
      </c>
      <c r="R153" s="44" t="s">
        <v>277</v>
      </c>
      <c r="S153" s="44" t="s">
        <v>276</v>
      </c>
      <c r="T153" s="44" t="s">
        <v>276</v>
      </c>
      <c r="U153" s="44" t="s">
        <v>276</v>
      </c>
      <c r="V153" s="44" t="s">
        <v>276</v>
      </c>
      <c r="W153" s="44" t="s">
        <v>277</v>
      </c>
      <c r="X153" s="84"/>
      <c r="Y153" s="44" t="s">
        <v>290</v>
      </c>
      <c r="Z153" s="44" t="s">
        <v>282</v>
      </c>
    </row>
    <row r="154" spans="1:26">
      <c r="A154" s="44" t="s">
        <v>224</v>
      </c>
      <c r="B154" s="84"/>
      <c r="C154" s="44" t="s">
        <v>271</v>
      </c>
      <c r="D154" s="44" t="s">
        <v>288</v>
      </c>
      <c r="E154" s="44" t="s">
        <v>271</v>
      </c>
      <c r="F154" s="84"/>
      <c r="G154" s="44">
        <v>1</v>
      </c>
      <c r="H154" s="84"/>
      <c r="I154" s="44" t="s">
        <v>280</v>
      </c>
      <c r="J154" s="44" t="s">
        <v>286</v>
      </c>
      <c r="K154" s="44" t="s">
        <v>275</v>
      </c>
      <c r="L154" s="84"/>
      <c r="M154" s="85" t="s">
        <v>277</v>
      </c>
      <c r="N154" s="85" t="s">
        <v>277</v>
      </c>
      <c r="O154" s="85" t="s">
        <v>277</v>
      </c>
      <c r="P154" s="85" t="s">
        <v>276</v>
      </c>
      <c r="Q154" s="85" t="s">
        <v>277</v>
      </c>
      <c r="R154" s="44" t="s">
        <v>277</v>
      </c>
      <c r="S154" s="44" t="s">
        <v>276</v>
      </c>
      <c r="T154" s="44" t="s">
        <v>276</v>
      </c>
      <c r="U154" s="44" t="s">
        <v>277</v>
      </c>
      <c r="V154" s="44" t="s">
        <v>276</v>
      </c>
      <c r="W154" s="44" t="s">
        <v>276</v>
      </c>
      <c r="X154" s="84"/>
      <c r="Y154" s="44" t="s">
        <v>287</v>
      </c>
      <c r="Z154" s="44" t="s">
        <v>278</v>
      </c>
    </row>
    <row r="155" spans="1:26">
      <c r="A155" s="44" t="s">
        <v>174</v>
      </c>
      <c r="B155" s="84"/>
      <c r="C155" s="44" t="s">
        <v>285</v>
      </c>
      <c r="D155" s="44" t="s">
        <v>272</v>
      </c>
      <c r="E155" s="44" t="s">
        <v>272</v>
      </c>
      <c r="F155" s="84"/>
      <c r="G155" s="44">
        <v>1</v>
      </c>
      <c r="H155" s="84"/>
      <c r="I155" s="44" t="s">
        <v>274</v>
      </c>
      <c r="J155" s="44" t="s">
        <v>286</v>
      </c>
      <c r="K155" s="44" t="s">
        <v>284</v>
      </c>
      <c r="L155" s="84"/>
      <c r="M155" s="85" t="s">
        <v>276</v>
      </c>
      <c r="N155" s="85" t="s">
        <v>276</v>
      </c>
      <c r="O155" s="85" t="s">
        <v>276</v>
      </c>
      <c r="P155" s="85" t="s">
        <v>277</v>
      </c>
      <c r="Q155" s="85" t="s">
        <v>276</v>
      </c>
      <c r="R155" s="44" t="s">
        <v>277</v>
      </c>
      <c r="S155" s="44" t="s">
        <v>276</v>
      </c>
      <c r="T155" s="44" t="s">
        <v>276</v>
      </c>
      <c r="U155" s="44" t="s">
        <v>276</v>
      </c>
      <c r="V155" s="44" t="s">
        <v>276</v>
      </c>
      <c r="W155" s="44" t="s">
        <v>276</v>
      </c>
      <c r="X155" s="84"/>
      <c r="Y155" s="44" t="s">
        <v>287</v>
      </c>
      <c r="Z155" s="44" t="s">
        <v>282</v>
      </c>
    </row>
    <row r="156" spans="1:26">
      <c r="A156" s="44" t="s">
        <v>175</v>
      </c>
      <c r="B156" s="84"/>
      <c r="C156" s="44" t="s">
        <v>271</v>
      </c>
      <c r="D156" s="44" t="s">
        <v>288</v>
      </c>
      <c r="E156" s="44" t="s">
        <v>272</v>
      </c>
      <c r="F156" s="84"/>
      <c r="G156" s="44">
        <v>2</v>
      </c>
      <c r="H156" s="84"/>
      <c r="I156" s="44" t="s">
        <v>273</v>
      </c>
      <c r="J156" s="44" t="s">
        <v>286</v>
      </c>
      <c r="K156" s="44" t="s">
        <v>284</v>
      </c>
      <c r="L156" s="84"/>
      <c r="M156" s="85" t="s">
        <v>277</v>
      </c>
      <c r="N156" s="85" t="s">
        <v>277</v>
      </c>
      <c r="O156" s="85" t="s">
        <v>277</v>
      </c>
      <c r="P156" s="85" t="s">
        <v>277</v>
      </c>
      <c r="Q156" s="85" t="s">
        <v>277</v>
      </c>
      <c r="R156" s="44" t="s">
        <v>277</v>
      </c>
      <c r="S156" s="44" t="s">
        <v>276</v>
      </c>
      <c r="T156" s="44" t="s">
        <v>276</v>
      </c>
      <c r="U156" s="44" t="s">
        <v>276</v>
      </c>
      <c r="V156" s="44" t="s">
        <v>276</v>
      </c>
      <c r="W156" s="44" t="s">
        <v>276</v>
      </c>
      <c r="X156" s="84"/>
      <c r="Y156" s="44" t="s">
        <v>290</v>
      </c>
      <c r="Z156" s="44" t="s">
        <v>282</v>
      </c>
    </row>
    <row r="157" spans="1:26">
      <c r="A157" s="44" t="s">
        <v>176</v>
      </c>
      <c r="B157" s="84"/>
      <c r="C157" s="44" t="s">
        <v>279</v>
      </c>
      <c r="D157" s="44" t="s">
        <v>288</v>
      </c>
      <c r="E157" s="44" t="s">
        <v>272</v>
      </c>
      <c r="F157" s="84"/>
      <c r="G157" s="44">
        <v>2</v>
      </c>
      <c r="H157" s="84"/>
      <c r="I157" s="44" t="s">
        <v>273</v>
      </c>
      <c r="J157" s="44" t="s">
        <v>286</v>
      </c>
      <c r="K157" s="44" t="s">
        <v>284</v>
      </c>
      <c r="L157" s="84"/>
      <c r="M157" s="85" t="s">
        <v>277</v>
      </c>
      <c r="N157" s="85" t="s">
        <v>277</v>
      </c>
      <c r="O157" s="85" t="s">
        <v>277</v>
      </c>
      <c r="P157" s="85" t="s">
        <v>277</v>
      </c>
      <c r="Q157" s="85" t="s">
        <v>276</v>
      </c>
      <c r="R157" s="44" t="s">
        <v>277</v>
      </c>
      <c r="S157" s="44" t="s">
        <v>276</v>
      </c>
      <c r="T157" s="44" t="s">
        <v>276</v>
      </c>
      <c r="U157" s="44" t="s">
        <v>276</v>
      </c>
      <c r="V157" s="44" t="s">
        <v>276</v>
      </c>
      <c r="W157" s="44" t="s">
        <v>276</v>
      </c>
      <c r="X157" s="84"/>
      <c r="Y157" s="44" t="s">
        <v>287</v>
      </c>
      <c r="Z157" s="44" t="s">
        <v>282</v>
      </c>
    </row>
    <row r="158" spans="1:26">
      <c r="A158" s="44" t="s">
        <v>177</v>
      </c>
      <c r="B158" s="84"/>
      <c r="C158" s="44" t="s">
        <v>279</v>
      </c>
      <c r="D158" s="44" t="s">
        <v>288</v>
      </c>
      <c r="E158" s="44" t="s">
        <v>272</v>
      </c>
      <c r="F158" s="84"/>
      <c r="G158" s="44">
        <v>2</v>
      </c>
      <c r="H158" s="84"/>
      <c r="I158" s="44" t="s">
        <v>273</v>
      </c>
      <c r="J158" s="44" t="s">
        <v>286</v>
      </c>
      <c r="K158" s="44" t="s">
        <v>284</v>
      </c>
      <c r="L158" s="84"/>
      <c r="M158" s="85" t="s">
        <v>276</v>
      </c>
      <c r="N158" s="85" t="s">
        <v>276</v>
      </c>
      <c r="O158" s="85" t="s">
        <v>276</v>
      </c>
      <c r="P158" s="85" t="s">
        <v>277</v>
      </c>
      <c r="Q158" s="85" t="s">
        <v>276</v>
      </c>
      <c r="R158" s="44" t="s">
        <v>277</v>
      </c>
      <c r="S158" s="44" t="s">
        <v>276</v>
      </c>
      <c r="T158" s="44" t="s">
        <v>276</v>
      </c>
      <c r="U158" s="44" t="s">
        <v>276</v>
      </c>
      <c r="V158" s="44" t="s">
        <v>276</v>
      </c>
      <c r="W158" s="44" t="s">
        <v>276</v>
      </c>
      <c r="X158" s="84"/>
      <c r="Y158" s="44" t="s">
        <v>290</v>
      </c>
      <c r="Z158" s="44" t="s">
        <v>282</v>
      </c>
    </row>
    <row r="159" spans="1:26">
      <c r="A159" s="44" t="s">
        <v>178</v>
      </c>
      <c r="B159" s="84"/>
      <c r="C159" s="44" t="s">
        <v>279</v>
      </c>
      <c r="D159" s="44" t="s">
        <v>288</v>
      </c>
      <c r="E159" s="44" t="s">
        <v>279</v>
      </c>
      <c r="F159" s="84"/>
      <c r="G159" s="44">
        <v>1</v>
      </c>
      <c r="H159" s="84"/>
      <c r="I159" s="44" t="s">
        <v>274</v>
      </c>
      <c r="J159" s="44" t="s">
        <v>294</v>
      </c>
      <c r="K159" s="44" t="s">
        <v>284</v>
      </c>
      <c r="L159" s="84"/>
      <c r="M159" s="85" t="s">
        <v>276</v>
      </c>
      <c r="N159" s="85" t="s">
        <v>276</v>
      </c>
      <c r="O159" s="85" t="s">
        <v>276</v>
      </c>
      <c r="P159" s="85" t="s">
        <v>277</v>
      </c>
      <c r="Q159" s="85" t="s">
        <v>276</v>
      </c>
      <c r="R159" s="44" t="s">
        <v>277</v>
      </c>
      <c r="S159" s="44" t="s">
        <v>277</v>
      </c>
      <c r="T159" s="44" t="s">
        <v>276</v>
      </c>
      <c r="U159" s="44" t="s">
        <v>277</v>
      </c>
      <c r="V159" s="44" t="s">
        <v>276</v>
      </c>
      <c r="W159" s="44" t="s">
        <v>276</v>
      </c>
      <c r="X159" s="84"/>
      <c r="Y159" s="44" t="s">
        <v>25</v>
      </c>
      <c r="Z159" s="44" t="s">
        <v>282</v>
      </c>
    </row>
    <row r="160" spans="1:26">
      <c r="A160" s="44" t="s">
        <v>179</v>
      </c>
      <c r="B160" s="84"/>
      <c r="C160" s="44" t="s">
        <v>271</v>
      </c>
      <c r="D160" s="44" t="s">
        <v>288</v>
      </c>
      <c r="E160" s="44" t="s">
        <v>272</v>
      </c>
      <c r="F160" s="84"/>
      <c r="G160" s="44">
        <v>1</v>
      </c>
      <c r="H160" s="84"/>
      <c r="I160" s="44" t="s">
        <v>273</v>
      </c>
      <c r="J160" s="44" t="s">
        <v>286</v>
      </c>
      <c r="K160" s="44" t="s">
        <v>284</v>
      </c>
      <c r="L160" s="84"/>
      <c r="M160" s="85" t="s">
        <v>276</v>
      </c>
      <c r="N160" s="85" t="s">
        <v>276</v>
      </c>
      <c r="O160" s="85" t="s">
        <v>276</v>
      </c>
      <c r="P160" s="85" t="s">
        <v>277</v>
      </c>
      <c r="Q160" s="85" t="s">
        <v>276</v>
      </c>
      <c r="R160" s="44" t="s">
        <v>277</v>
      </c>
      <c r="S160" s="44" t="s">
        <v>276</v>
      </c>
      <c r="T160" s="44" t="s">
        <v>276</v>
      </c>
      <c r="U160" s="44" t="s">
        <v>276</v>
      </c>
      <c r="V160" s="44" t="s">
        <v>276</v>
      </c>
      <c r="W160" s="44" t="s">
        <v>276</v>
      </c>
      <c r="X160" s="84"/>
      <c r="Y160" s="44" t="s">
        <v>290</v>
      </c>
      <c r="Z160" s="44" t="s">
        <v>282</v>
      </c>
    </row>
    <row r="161" spans="1:26">
      <c r="A161" s="44" t="s">
        <v>180</v>
      </c>
      <c r="B161" s="84"/>
      <c r="C161" s="44" t="s">
        <v>279</v>
      </c>
      <c r="D161" s="44" t="s">
        <v>288</v>
      </c>
      <c r="E161" s="44" t="s">
        <v>279</v>
      </c>
      <c r="F161" s="84"/>
      <c r="G161" s="44">
        <v>1</v>
      </c>
      <c r="H161" s="84"/>
      <c r="I161" s="44" t="s">
        <v>274</v>
      </c>
      <c r="J161" s="44" t="s">
        <v>294</v>
      </c>
      <c r="K161" s="44" t="s">
        <v>284</v>
      </c>
      <c r="L161" s="84"/>
      <c r="M161" s="85" t="s">
        <v>276</v>
      </c>
      <c r="N161" s="85" t="s">
        <v>276</v>
      </c>
      <c r="O161" s="85" t="s">
        <v>276</v>
      </c>
      <c r="P161" s="85" t="s">
        <v>277</v>
      </c>
      <c r="Q161" s="85" t="s">
        <v>276</v>
      </c>
      <c r="R161" s="44" t="s">
        <v>277</v>
      </c>
      <c r="S161" s="44" t="s">
        <v>277</v>
      </c>
      <c r="T161" s="44" t="s">
        <v>276</v>
      </c>
      <c r="U161" s="44" t="s">
        <v>276</v>
      </c>
      <c r="V161" s="44" t="s">
        <v>277</v>
      </c>
      <c r="W161" s="44" t="s">
        <v>277</v>
      </c>
      <c r="X161" s="84"/>
      <c r="Y161" s="44" t="s">
        <v>290</v>
      </c>
      <c r="Z161" s="44" t="s">
        <v>282</v>
      </c>
    </row>
    <row r="162" spans="1:26">
      <c r="A162" s="44" t="s">
        <v>225</v>
      </c>
      <c r="B162" s="84"/>
      <c r="C162" s="44" t="s">
        <v>285</v>
      </c>
      <c r="D162" s="44" t="s">
        <v>272</v>
      </c>
      <c r="E162" s="44" t="s">
        <v>279</v>
      </c>
      <c r="F162" s="84"/>
      <c r="G162" s="44">
        <v>2</v>
      </c>
      <c r="H162" s="84"/>
      <c r="I162" s="44" t="s">
        <v>280</v>
      </c>
      <c r="J162" s="44" t="s">
        <v>273</v>
      </c>
      <c r="K162" s="44" t="s">
        <v>284</v>
      </c>
      <c r="L162" s="84"/>
      <c r="M162" s="85" t="s">
        <v>277</v>
      </c>
      <c r="N162" s="85" t="s">
        <v>277</v>
      </c>
      <c r="O162" s="85" t="s">
        <v>277</v>
      </c>
      <c r="P162" s="85" t="s">
        <v>276</v>
      </c>
      <c r="Q162" s="85" t="s">
        <v>277</v>
      </c>
      <c r="R162" s="44" t="s">
        <v>277</v>
      </c>
      <c r="S162" s="44" t="s">
        <v>276</v>
      </c>
      <c r="T162" s="44" t="s">
        <v>276</v>
      </c>
      <c r="U162" s="44" t="s">
        <v>276</v>
      </c>
      <c r="V162" s="44" t="s">
        <v>276</v>
      </c>
      <c r="W162" s="44" t="s">
        <v>276</v>
      </c>
      <c r="X162" s="84"/>
      <c r="Y162" s="44" t="s">
        <v>287</v>
      </c>
      <c r="Z162" s="44" t="s">
        <v>282</v>
      </c>
    </row>
    <row r="163" spans="1:26">
      <c r="A163" s="44" t="s">
        <v>226</v>
      </c>
      <c r="B163" s="84"/>
      <c r="C163" s="44" t="s">
        <v>285</v>
      </c>
      <c r="D163" s="44" t="s">
        <v>272</v>
      </c>
      <c r="E163" s="44" t="s">
        <v>279</v>
      </c>
      <c r="F163" s="84"/>
      <c r="G163" s="44">
        <v>2</v>
      </c>
      <c r="H163" s="84"/>
      <c r="I163" s="44" t="s">
        <v>280</v>
      </c>
      <c r="J163" s="44" t="s">
        <v>273</v>
      </c>
      <c r="K163" s="44" t="s">
        <v>284</v>
      </c>
      <c r="L163" s="84"/>
      <c r="M163" s="85" t="s">
        <v>277</v>
      </c>
      <c r="N163" s="85" t="s">
        <v>277</v>
      </c>
      <c r="O163" s="85" t="s">
        <v>277</v>
      </c>
      <c r="P163" s="85" t="s">
        <v>276</v>
      </c>
      <c r="Q163" s="85" t="s">
        <v>277</v>
      </c>
      <c r="R163" s="44" t="s">
        <v>277</v>
      </c>
      <c r="S163" s="44" t="s">
        <v>276</v>
      </c>
      <c r="T163" s="44" t="s">
        <v>276</v>
      </c>
      <c r="U163" s="44" t="s">
        <v>276</v>
      </c>
      <c r="V163" s="44" t="s">
        <v>276</v>
      </c>
      <c r="W163" s="44" t="s">
        <v>276</v>
      </c>
      <c r="X163" s="84"/>
      <c r="Y163" s="44" t="s">
        <v>287</v>
      </c>
      <c r="Z163" s="44" t="s">
        <v>282</v>
      </c>
    </row>
    <row r="164" spans="1:26">
      <c r="A164" s="44" t="s">
        <v>181</v>
      </c>
      <c r="B164" s="84"/>
      <c r="C164" s="44" t="s">
        <v>285</v>
      </c>
      <c r="D164" s="44" t="s">
        <v>288</v>
      </c>
      <c r="E164" s="44" t="s">
        <v>279</v>
      </c>
      <c r="F164" s="84"/>
      <c r="G164" s="44">
        <v>1</v>
      </c>
      <c r="H164" s="84"/>
      <c r="I164" s="44" t="s">
        <v>283</v>
      </c>
      <c r="J164" s="44" t="s">
        <v>286</v>
      </c>
      <c r="K164" s="44" t="s">
        <v>284</v>
      </c>
      <c r="L164" s="84"/>
      <c r="M164" s="85" t="s">
        <v>276</v>
      </c>
      <c r="N164" s="85" t="s">
        <v>276</v>
      </c>
      <c r="O164" s="85" t="s">
        <v>276</v>
      </c>
      <c r="P164" s="85" t="s">
        <v>277</v>
      </c>
      <c r="Q164" s="85" t="s">
        <v>276</v>
      </c>
      <c r="R164" s="44" t="s">
        <v>277</v>
      </c>
      <c r="S164" s="44" t="s">
        <v>277</v>
      </c>
      <c r="T164" s="44" t="s">
        <v>276</v>
      </c>
      <c r="U164" s="44" t="s">
        <v>276</v>
      </c>
      <c r="V164" s="44" t="s">
        <v>276</v>
      </c>
      <c r="W164" s="44" t="s">
        <v>277</v>
      </c>
      <c r="X164" s="84"/>
      <c r="Y164" s="44" t="s">
        <v>287</v>
      </c>
      <c r="Z164" s="44" t="s">
        <v>282</v>
      </c>
    </row>
  </sheetData>
  <autoFilter ref="A1:AA164" xr:uid="{5B2438B2-6119-461C-A526-63802411F09A}"/>
  <sortState xmlns:xlrd2="http://schemas.microsoft.com/office/spreadsheetml/2017/richdata2" ref="A5:A137">
    <sortCondition ref="A5:A137"/>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000"/>
  <sheetViews>
    <sheetView workbookViewId="0"/>
  </sheetViews>
  <sheetFormatPr defaultColWidth="12.625" defaultRowHeight="15" customHeight="1"/>
  <cols>
    <col min="1" max="1" width="17.75" customWidth="1"/>
    <col min="2" max="2" width="16.875" customWidth="1"/>
    <col min="3" max="3" width="15.125" customWidth="1"/>
    <col min="4" max="4" width="20.875" customWidth="1"/>
    <col min="5" max="26" width="7.625" customWidth="1"/>
  </cols>
  <sheetData>
    <row r="1" spans="1:4" ht="14.25" customHeight="1">
      <c r="A1" s="5" t="s">
        <v>300</v>
      </c>
      <c r="C1" s="5" t="s">
        <v>301</v>
      </c>
    </row>
    <row r="2" spans="1:4" ht="14.25" customHeight="1">
      <c r="A2" s="5" t="s">
        <v>302</v>
      </c>
    </row>
    <row r="3" spans="1:4" ht="14.25" customHeight="1"/>
    <row r="4" spans="1:4" ht="14.25" customHeight="1"/>
    <row r="5" spans="1:4" ht="14.25" customHeight="1">
      <c r="A5" s="21" t="s">
        <v>303</v>
      </c>
      <c r="B5" s="21" t="s">
        <v>20</v>
      </c>
      <c r="C5" s="7" t="s">
        <v>304</v>
      </c>
      <c r="D5" s="7" t="s">
        <v>28</v>
      </c>
    </row>
    <row r="6" spans="1:4" ht="14.25" customHeight="1">
      <c r="D6" s="5" t="s">
        <v>305</v>
      </c>
    </row>
    <row r="7" spans="1:4" ht="14.25" customHeight="1"/>
    <row r="8" spans="1:4" ht="14.25" customHeight="1"/>
    <row r="9" spans="1:4" ht="14.25" customHeight="1"/>
    <row r="10" spans="1:4" ht="14.25" customHeight="1"/>
    <row r="11" spans="1:4" ht="14.25" customHeight="1"/>
    <row r="12" spans="1:4" ht="14.25" customHeight="1"/>
    <row r="13" spans="1:4" ht="14.25" customHeight="1"/>
    <row r="14" spans="1:4" ht="14.25" customHeight="1"/>
    <row r="15" spans="1:4" ht="14.25" customHeight="1"/>
    <row r="16" spans="1:4"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K25"/>
  <sheetViews>
    <sheetView workbookViewId="0">
      <selection activeCell="F32" sqref="F32"/>
    </sheetView>
  </sheetViews>
  <sheetFormatPr defaultColWidth="12.625" defaultRowHeight="15" customHeight="1"/>
  <cols>
    <col min="1" max="1" width="18.125" customWidth="1"/>
    <col min="2" max="2" width="29.5" customWidth="1"/>
    <col min="3" max="3" width="15.75" customWidth="1"/>
  </cols>
  <sheetData>
    <row r="1" spans="1:11">
      <c r="A1" s="25"/>
      <c r="B1" s="86"/>
      <c r="C1" s="26"/>
      <c r="D1" s="75" t="s">
        <v>306</v>
      </c>
      <c r="E1" s="87"/>
      <c r="F1" s="87"/>
      <c r="G1" s="87"/>
      <c r="H1" s="87"/>
      <c r="I1" s="87"/>
      <c r="J1" s="82"/>
      <c r="K1" s="86"/>
    </row>
    <row r="2" spans="1:11">
      <c r="A2" s="27" t="s">
        <v>307</v>
      </c>
      <c r="B2" s="28" t="s">
        <v>308</v>
      </c>
      <c r="C2" s="28" t="s">
        <v>309</v>
      </c>
      <c r="D2" s="29">
        <v>1</v>
      </c>
      <c r="E2" s="29">
        <v>2</v>
      </c>
      <c r="F2" s="29">
        <v>3</v>
      </c>
      <c r="G2" s="29">
        <v>5</v>
      </c>
      <c r="H2" s="29">
        <v>10</v>
      </c>
      <c r="I2" s="29">
        <v>15</v>
      </c>
      <c r="J2" s="29">
        <v>20</v>
      </c>
      <c r="K2" s="28" t="s">
        <v>310</v>
      </c>
    </row>
    <row r="3" spans="1:11">
      <c r="A3" s="27" t="s">
        <v>311</v>
      </c>
      <c r="B3" s="28" t="s">
        <v>312</v>
      </c>
      <c r="C3" s="29">
        <v>0.05</v>
      </c>
      <c r="D3" s="30">
        <v>0.02</v>
      </c>
      <c r="E3" s="30">
        <v>0.02</v>
      </c>
      <c r="F3" s="30">
        <v>0.02</v>
      </c>
      <c r="G3" s="28"/>
      <c r="H3" s="28"/>
      <c r="I3" s="28"/>
      <c r="J3" s="28"/>
      <c r="K3" s="28"/>
    </row>
    <row r="4" spans="1:11">
      <c r="A4" s="27" t="s">
        <v>313</v>
      </c>
      <c r="B4" s="28" t="s">
        <v>314</v>
      </c>
      <c r="C4" s="29">
        <v>0.05</v>
      </c>
      <c r="D4" s="30">
        <v>0.02</v>
      </c>
      <c r="E4" s="30">
        <v>0.02</v>
      </c>
      <c r="F4" s="30">
        <v>0.02</v>
      </c>
      <c r="G4" s="28"/>
      <c r="H4" s="28"/>
      <c r="I4" s="28"/>
      <c r="J4" s="28"/>
      <c r="K4" s="28"/>
    </row>
    <row r="5" spans="1:11">
      <c r="A5" s="27" t="s">
        <v>315</v>
      </c>
      <c r="B5" s="28" t="s">
        <v>316</v>
      </c>
      <c r="C5" s="28"/>
      <c r="D5" s="30">
        <v>0.01</v>
      </c>
      <c r="E5" s="30">
        <v>0.01</v>
      </c>
      <c r="F5" s="30">
        <v>0.01</v>
      </c>
      <c r="G5" s="28"/>
      <c r="H5" s="28"/>
      <c r="I5" s="28"/>
      <c r="J5" s="28"/>
      <c r="K5" s="28"/>
    </row>
    <row r="6" spans="1:11">
      <c r="A6" s="27" t="s">
        <v>317</v>
      </c>
      <c r="B6" s="28" t="s">
        <v>318</v>
      </c>
      <c r="C6" s="30">
        <v>0.05</v>
      </c>
      <c r="D6" s="30">
        <v>0.01</v>
      </c>
      <c r="E6" s="30">
        <v>0.01</v>
      </c>
      <c r="F6" s="30">
        <v>0.01</v>
      </c>
      <c r="G6" s="30">
        <v>0.01</v>
      </c>
      <c r="H6" s="30">
        <v>0.01</v>
      </c>
      <c r="I6" s="30">
        <v>0.01</v>
      </c>
      <c r="J6" s="30">
        <v>0.01</v>
      </c>
      <c r="K6" s="30">
        <v>0.01</v>
      </c>
    </row>
    <row r="7" spans="1:11">
      <c r="A7" s="27" t="s">
        <v>319</v>
      </c>
      <c r="B7" s="28" t="s">
        <v>320</v>
      </c>
      <c r="C7" s="30">
        <v>0.05</v>
      </c>
      <c r="D7" s="30">
        <v>0.01</v>
      </c>
      <c r="E7" s="30">
        <v>0.01</v>
      </c>
      <c r="F7" s="30">
        <v>0.01</v>
      </c>
      <c r="G7" s="28"/>
      <c r="H7" s="28"/>
      <c r="I7" s="28"/>
      <c r="J7" s="28"/>
      <c r="K7" s="28"/>
    </row>
    <row r="8" spans="1:11">
      <c r="A8" s="27" t="s">
        <v>321</v>
      </c>
      <c r="B8" s="28" t="s">
        <v>322</v>
      </c>
      <c r="C8" s="29">
        <v>0.2</v>
      </c>
      <c r="D8" s="28"/>
      <c r="E8" s="28"/>
      <c r="F8" s="28"/>
      <c r="G8" s="28"/>
      <c r="H8" s="30">
        <v>0.2</v>
      </c>
      <c r="I8" s="30">
        <v>0.2</v>
      </c>
      <c r="J8" s="30">
        <v>0.2</v>
      </c>
      <c r="K8" s="30">
        <v>0.2</v>
      </c>
    </row>
    <row r="9" spans="1:11">
      <c r="A9" s="27"/>
      <c r="B9" s="28"/>
      <c r="C9" s="28"/>
      <c r="D9" s="28"/>
      <c r="E9" s="28"/>
      <c r="F9" s="28"/>
      <c r="G9" s="28"/>
      <c r="H9" s="28"/>
      <c r="I9" s="28"/>
      <c r="J9" s="28"/>
      <c r="K9" s="28"/>
    </row>
    <row r="10" spans="1:11">
      <c r="A10" s="31" t="s">
        <v>323</v>
      </c>
      <c r="B10" s="32"/>
      <c r="C10" s="32"/>
      <c r="D10" s="33">
        <v>7.0000000000000007E-2</v>
      </c>
      <c r="E10" s="33">
        <v>7.0000000000000007E-2</v>
      </c>
      <c r="F10" s="33">
        <v>7.0000000000000007E-2</v>
      </c>
      <c r="G10" s="33">
        <v>0.01</v>
      </c>
      <c r="H10" s="33">
        <v>0.21</v>
      </c>
      <c r="I10" s="33">
        <v>0.21</v>
      </c>
      <c r="J10" s="33">
        <v>0.21</v>
      </c>
      <c r="K10" s="33">
        <v>0.21</v>
      </c>
    </row>
    <row r="11" spans="1:11">
      <c r="A11" s="31" t="s">
        <v>324</v>
      </c>
      <c r="B11" s="32"/>
      <c r="C11" s="32"/>
      <c r="D11" s="33">
        <v>70</v>
      </c>
      <c r="E11" s="33">
        <v>70</v>
      </c>
      <c r="F11" s="33">
        <v>70</v>
      </c>
      <c r="G11" s="33">
        <v>10</v>
      </c>
      <c r="H11" s="33">
        <v>210</v>
      </c>
      <c r="I11" s="33">
        <v>210</v>
      </c>
      <c r="J11" s="33">
        <v>210</v>
      </c>
      <c r="K11" s="33">
        <v>210</v>
      </c>
    </row>
    <row r="12" spans="1:11">
      <c r="A12" s="27"/>
      <c r="B12" s="28"/>
      <c r="C12" s="28"/>
      <c r="D12" s="28"/>
      <c r="E12" s="28"/>
      <c r="F12" s="28"/>
      <c r="G12" s="28"/>
      <c r="H12" s="28"/>
      <c r="I12" s="28"/>
      <c r="J12" s="28"/>
      <c r="K12" s="28"/>
    </row>
    <row r="13" spans="1:11">
      <c r="A13" s="27"/>
      <c r="B13" s="28"/>
      <c r="C13" s="28"/>
      <c r="D13" s="28"/>
      <c r="E13" s="28"/>
      <c r="F13" s="28"/>
      <c r="G13" s="28"/>
      <c r="H13" s="28"/>
      <c r="I13" s="28"/>
      <c r="J13" s="28"/>
      <c r="K13" s="28"/>
    </row>
    <row r="14" spans="1:11">
      <c r="A14" s="34"/>
      <c r="B14" s="34" t="s">
        <v>325</v>
      </c>
      <c r="C14" s="34"/>
      <c r="D14" s="34"/>
      <c r="E14" s="34"/>
      <c r="F14" s="34"/>
      <c r="G14" s="34"/>
      <c r="H14" s="34"/>
      <c r="I14" s="34"/>
      <c r="J14" s="34"/>
      <c r="K14" s="34"/>
    </row>
    <row r="15" spans="1:11">
      <c r="A15" s="25" t="s">
        <v>326</v>
      </c>
      <c r="B15" s="88">
        <v>1000</v>
      </c>
      <c r="C15" s="34"/>
      <c r="D15" s="34"/>
      <c r="E15" s="34"/>
      <c r="F15" s="34"/>
      <c r="G15" s="34"/>
      <c r="H15" s="34"/>
      <c r="I15" s="34"/>
      <c r="J15" s="34"/>
      <c r="K15" s="34"/>
    </row>
    <row r="16" spans="1:11">
      <c r="A16" s="34"/>
      <c r="B16" s="34"/>
      <c r="C16" s="34"/>
      <c r="D16" s="34"/>
      <c r="E16" s="34"/>
      <c r="F16" s="34"/>
      <c r="G16" s="34"/>
      <c r="H16" s="34"/>
      <c r="I16" s="34"/>
      <c r="J16" s="34"/>
      <c r="K16" s="34"/>
    </row>
    <row r="17" spans="1:11">
      <c r="A17" s="34"/>
      <c r="B17" s="34"/>
      <c r="C17" s="34"/>
      <c r="D17" s="34"/>
      <c r="E17" s="34"/>
      <c r="F17" s="34"/>
      <c r="G17" s="34"/>
      <c r="H17" s="34"/>
      <c r="I17" s="34"/>
      <c r="J17" s="34"/>
      <c r="K17" s="34"/>
    </row>
    <row r="18" spans="1:11">
      <c r="A18" s="34"/>
      <c r="B18" s="34"/>
      <c r="C18" s="34"/>
      <c r="D18" s="34"/>
      <c r="E18" s="34"/>
      <c r="F18" s="34"/>
      <c r="G18" s="34"/>
      <c r="H18" s="34"/>
      <c r="I18" s="34"/>
      <c r="J18" s="34"/>
      <c r="K18" s="34"/>
    </row>
    <row r="19" spans="1:11">
      <c r="A19" s="25" t="s">
        <v>327</v>
      </c>
      <c r="B19" s="86" t="s">
        <v>328</v>
      </c>
      <c r="C19" s="89">
        <v>0.2</v>
      </c>
      <c r="D19" s="90">
        <v>0.2</v>
      </c>
      <c r="E19" s="90">
        <v>0.2</v>
      </c>
      <c r="F19" s="90">
        <v>0.2</v>
      </c>
      <c r="G19" s="90">
        <v>0.2</v>
      </c>
      <c r="H19" s="90">
        <v>0.2</v>
      </c>
      <c r="I19" s="90">
        <v>0.2</v>
      </c>
      <c r="J19" s="90">
        <v>0.2</v>
      </c>
      <c r="K19" s="90">
        <v>0.2</v>
      </c>
    </row>
    <row r="20" spans="1:11">
      <c r="A20" s="27" t="s">
        <v>329</v>
      </c>
      <c r="B20" s="28" t="s">
        <v>330</v>
      </c>
      <c r="C20" s="29">
        <v>0.2</v>
      </c>
      <c r="D20" s="28"/>
      <c r="E20" s="28"/>
      <c r="F20" s="28"/>
      <c r="G20" s="28"/>
      <c r="H20" s="30">
        <v>0.2</v>
      </c>
      <c r="I20" s="30">
        <v>0.2</v>
      </c>
      <c r="J20" s="30">
        <v>0.2</v>
      </c>
      <c r="K20" s="30">
        <v>0.2</v>
      </c>
    </row>
    <row r="21" spans="1:11">
      <c r="A21" s="27"/>
      <c r="B21" s="28"/>
      <c r="C21" s="28"/>
      <c r="D21" s="28"/>
      <c r="E21" s="28"/>
      <c r="F21" s="28"/>
      <c r="G21" s="28"/>
      <c r="H21" s="28"/>
      <c r="I21" s="28"/>
      <c r="J21" s="28"/>
      <c r="K21" s="28"/>
    </row>
    <row r="22" spans="1:11">
      <c r="A22" s="35" t="s">
        <v>331</v>
      </c>
      <c r="B22" s="36"/>
      <c r="C22" s="36"/>
      <c r="D22" s="36"/>
      <c r="E22" s="36"/>
      <c r="F22" s="36"/>
      <c r="G22" s="36"/>
      <c r="H22" s="36"/>
      <c r="I22" s="36"/>
      <c r="J22" s="36"/>
      <c r="K22" s="36"/>
    </row>
    <row r="23" spans="1:11">
      <c r="A23" s="34"/>
      <c r="B23" s="34"/>
      <c r="C23" s="34"/>
      <c r="D23" s="34"/>
      <c r="E23" s="34"/>
      <c r="F23" s="34"/>
      <c r="G23" s="34"/>
      <c r="H23" s="34"/>
      <c r="I23" s="34"/>
      <c r="J23" s="34"/>
      <c r="K23" s="34"/>
    </row>
    <row r="24" spans="1:11">
      <c r="A24" s="25" t="s">
        <v>332</v>
      </c>
      <c r="B24" s="91"/>
      <c r="C24" s="34"/>
      <c r="D24" s="34"/>
      <c r="E24" s="34"/>
      <c r="F24" s="34"/>
      <c r="G24" s="34"/>
      <c r="H24" s="34"/>
      <c r="I24" s="34"/>
      <c r="J24" s="34"/>
      <c r="K24" s="34"/>
    </row>
    <row r="25" spans="1:11">
      <c r="A25" s="27" t="s">
        <v>333</v>
      </c>
      <c r="B25" s="37"/>
      <c r="C25" s="34"/>
      <c r="D25" s="34"/>
      <c r="E25" s="34"/>
      <c r="F25" s="34"/>
      <c r="G25" s="34"/>
      <c r="H25" s="34"/>
      <c r="I25" s="34"/>
      <c r="J25" s="34"/>
      <c r="K25" s="34"/>
    </row>
  </sheetData>
  <mergeCells count="1">
    <mergeCell ref="D1:J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DC9E726D48C84ABEE25DCAFD37C235" ma:contentTypeVersion="14" ma:contentTypeDescription="Create a new document." ma:contentTypeScope="" ma:versionID="d2ce99d213786cc6fe0f5735cc8144ec">
  <xsd:schema xmlns:xsd="http://www.w3.org/2001/XMLSchema" xmlns:xs="http://www.w3.org/2001/XMLSchema" xmlns:p="http://schemas.microsoft.com/office/2006/metadata/properties" xmlns:ns2="ebeb2562-2205-44aa-9dde-77d879d2b02e" xmlns:ns3="74f3f3a4-b34d-42b3-b123-979662535353" targetNamespace="http://schemas.microsoft.com/office/2006/metadata/properties" ma:root="true" ma:fieldsID="70cbd4c411dee4b296ae386cbafcea39" ns2:_="" ns3:_="">
    <xsd:import namespace="ebeb2562-2205-44aa-9dde-77d879d2b02e"/>
    <xsd:import namespace="74f3f3a4-b34d-42b3-b123-97966253535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b2562-2205-44aa-9dde-77d879d2b0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91404d7-7751-41e8-a4ee-909c4e7c55f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f3f3a4-b34d-42b3-b123-97966253535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bd03cef-e6f2-4887-aa83-203c4dd4aa55}" ma:internalName="TaxCatchAll" ma:showField="CatchAllData" ma:web="74f3f3a4-b34d-42b3-b123-9796625353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4f3f3a4-b34d-42b3-b123-979662535353" xsi:nil="true"/>
    <lcf76f155ced4ddcb4097134ff3c332f xmlns="ebeb2562-2205-44aa-9dde-77d879d2b02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D3C672-944C-4FA3-B4EB-768471756C39}"/>
</file>

<file path=customXml/itemProps2.xml><?xml version="1.0" encoding="utf-8"?>
<ds:datastoreItem xmlns:ds="http://schemas.openxmlformats.org/officeDocument/2006/customXml" ds:itemID="{B0AA70EA-B098-4240-950F-95F708C9E903}"/>
</file>

<file path=customXml/itemProps3.xml><?xml version="1.0" encoding="utf-8"?>
<ds:datastoreItem xmlns:ds="http://schemas.openxmlformats.org/officeDocument/2006/customXml" ds:itemID="{DBE8AD45-2FDB-4A49-8B37-D0401EA0F0A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Harry Watkins</dc:creator>
  <cp:keywords/>
  <dc:description/>
  <cp:lastModifiedBy>Rebecca Logsdon</cp:lastModifiedBy>
  <cp:revision/>
  <dcterms:created xsi:type="dcterms:W3CDTF">2021-08-31T08:05:25Z</dcterms:created>
  <dcterms:modified xsi:type="dcterms:W3CDTF">2025-12-17T14:36:16Z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0x01010038DC9E726D48C84ABEE25DCAFD37C235</vt:lpwstr>
  </property>
  <property fmtid="{D5CDD505-2E9C-101B-9397-08002B2CF9AE}" pid="3" name="MediaServiceImageTags">
    <vt:lpwstr/>
  </property>
  <property fmtid="{D5CDD505-2E9C-101B-9397-08002B2CF9AE}" pid="4" name="Order">
    <vt:r8>32200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